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H328" i="9"/>
  <c r="G328" i="9"/>
  <c r="F328" i="9"/>
  <c r="E328" i="9"/>
  <c r="B328" i="9"/>
  <c r="H327" i="9"/>
  <c r="G327" i="9"/>
  <c r="F327" i="9"/>
  <c r="H326" i="9"/>
  <c r="G326" i="9"/>
  <c r="E326" i="9" s="1"/>
  <c r="B326" i="9" s="1"/>
  <c r="F326" i="9"/>
  <c r="H325" i="9"/>
  <c r="G325" i="9"/>
  <c r="F325" i="9"/>
  <c r="E325" i="9"/>
  <c r="B325" i="9"/>
  <c r="H324" i="9"/>
  <c r="G324" i="9"/>
  <c r="E324" i="9" s="1"/>
  <c r="B324" i="9" s="1"/>
  <c r="F324" i="9"/>
  <c r="H323" i="9"/>
  <c r="G323" i="9"/>
  <c r="F323" i="9"/>
  <c r="E323" i="9"/>
  <c r="B323" i="9"/>
  <c r="H322" i="9"/>
  <c r="G322" i="9"/>
  <c r="E322" i="9" s="1"/>
  <c r="B322" i="9" s="1"/>
  <c r="F322" i="9"/>
  <c r="H321" i="9"/>
  <c r="G321" i="9"/>
  <c r="F321" i="9"/>
  <c r="E321" i="9"/>
  <c r="B321" i="9"/>
  <c r="H320" i="9"/>
  <c r="G320" i="9"/>
  <c r="E320" i="9" s="1"/>
  <c r="B320" i="9" s="1"/>
  <c r="F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H311" i="9"/>
  <c r="G311" i="9"/>
  <c r="F311" i="9"/>
  <c r="F310" i="9"/>
  <c r="F309" i="9"/>
  <c r="F308" i="9"/>
  <c r="H307" i="9"/>
  <c r="G307" i="9"/>
  <c r="F307" i="9"/>
  <c r="F306" i="9"/>
  <c r="H305" i="9"/>
  <c r="G305" i="9"/>
  <c r="F305" i="9"/>
  <c r="E305" i="9"/>
  <c r="B305" i="9"/>
  <c r="H304" i="9"/>
  <c r="G304" i="9"/>
  <c r="F304" i="9"/>
  <c r="E304" i="9"/>
  <c r="B304" i="9"/>
  <c r="H303" i="9"/>
  <c r="G303" i="9"/>
  <c r="F303" i="9"/>
  <c r="E303" i="9"/>
  <c r="B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s="1"/>
  <c r="B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E37" i="9" s="1"/>
  <c r="B37" i="9" s="1"/>
  <c r="F37" i="9"/>
  <c r="H36" i="9"/>
  <c r="G36" i="9"/>
  <c r="E36" i="9" s="1"/>
  <c r="B36" i="9" s="1"/>
  <c r="F36" i="9"/>
  <c r="H35" i="9"/>
  <c r="G35" i="9"/>
  <c r="F35" i="9"/>
  <c r="E35" i="9"/>
  <c r="B35" i="9"/>
  <c r="H34" i="9"/>
  <c r="G34" i="9"/>
  <c r="F34" i="9"/>
  <c r="E34" i="9"/>
  <c r="B34" i="9"/>
  <c r="H33" i="9"/>
  <c r="G33" i="9"/>
  <c r="F33" i="9"/>
  <c r="E33" i="9"/>
  <c r="B33" i="9"/>
  <c r="H32" i="9"/>
  <c r="G32" i="9"/>
  <c r="F32" i="9"/>
  <c r="E32" i="9"/>
  <c r="B32" i="9"/>
  <c r="H31" i="9"/>
  <c r="G31" i="9"/>
  <c r="F31" i="9"/>
  <c r="H30" i="9"/>
  <c r="G30" i="9"/>
  <c r="F30" i="9"/>
  <c r="E30" i="9"/>
  <c r="B30" i="9"/>
  <c r="H29" i="9"/>
  <c r="G29" i="9"/>
  <c r="F29" i="9"/>
  <c r="E29" i="9"/>
  <c r="B29" i="9"/>
  <c r="H28" i="9"/>
  <c r="G28" i="9"/>
  <c r="F28" i="9"/>
  <c r="E28" i="9"/>
  <c r="B28" i="9"/>
  <c r="H27" i="9"/>
  <c r="G27" i="9"/>
  <c r="F27" i="9"/>
  <c r="E27" i="9"/>
  <c r="B27" i="9"/>
  <c r="H26" i="9"/>
  <c r="E26" i="9" s="1"/>
  <c r="B26" i="9" s="1"/>
  <c r="G26" i="9"/>
  <c r="F26" i="9"/>
  <c r="H25" i="9"/>
  <c r="G25" i="9"/>
  <c r="F25" i="9"/>
  <c r="E25" i="9"/>
  <c r="B25" i="9"/>
  <c r="F24" i="9"/>
  <c r="F4" i="9"/>
  <c r="O3" i="9"/>
  <c r="G296" i="9" s="1"/>
  <c r="I3" i="9"/>
  <c r="H3" i="9"/>
  <c r="G3" i="9"/>
  <c r="D104" i="8"/>
  <c r="D97" i="8"/>
  <c r="D92" i="8"/>
  <c r="D87" i="8"/>
  <c r="D82" i="8"/>
  <c r="D77" i="8"/>
  <c r="D72" i="8"/>
  <c r="D67" i="8"/>
  <c r="D62" i="8"/>
  <c r="D57" i="8"/>
  <c r="D51" i="8" s="1"/>
  <c r="D52" i="8"/>
  <c r="D46" i="8"/>
  <c r="D37" i="8"/>
  <c r="D27" i="8"/>
  <c r="D25" i="8" s="1"/>
  <c r="C1602" i="1" s="1"/>
  <c r="H1602" i="1" s="1"/>
  <c r="D18" i="8"/>
  <c r="D8" i="8"/>
  <c r="D6" i="8" s="1"/>
  <c r="C1583" i="1" s="1"/>
  <c r="H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E211" i="5"/>
  <c r="D211" i="5"/>
  <c r="F211" i="5" s="1"/>
  <c r="F210" i="5"/>
  <c r="F209" i="5"/>
  <c r="F208" i="5"/>
  <c r="F207" i="5"/>
  <c r="F206" i="5"/>
  <c r="F205" i="5"/>
  <c r="E204" i="5"/>
  <c r="D204" i="5"/>
  <c r="F204" i="5" s="1"/>
  <c r="E203" i="5"/>
  <c r="H338" i="9"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G336" i="9" s="1"/>
  <c r="E336" i="9" s="1"/>
  <c r="B336" i="9" s="1"/>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E640" i="4" s="1"/>
  <c r="D535" i="4"/>
  <c r="D640" i="4" s="1"/>
  <c r="F640" i="4" s="1"/>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D639" i="4" s="1"/>
  <c r="F639" i="4" s="1"/>
  <c r="E428" i="4"/>
  <c r="D428" i="4"/>
  <c r="F428" i="4" s="1"/>
  <c r="E427" i="4"/>
  <c r="D427" i="4"/>
  <c r="D648" i="4" s="1"/>
  <c r="F648" i="4" s="1"/>
  <c r="E426" i="4"/>
  <c r="D426" i="4"/>
  <c r="D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E418" i="4" s="1"/>
  <c r="D360" i="4"/>
  <c r="D418" i="4" s="1"/>
  <c r="F418" i="4" s="1"/>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D417" i="4" s="1"/>
  <c r="F417"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D299" i="4" s="1"/>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2" i="1"/>
  <c r="D1581" i="1"/>
  <c r="C1581" i="1"/>
  <c r="J1581" i="1" s="1"/>
  <c r="D1580" i="1"/>
  <c r="C1580" i="1"/>
  <c r="J1580" i="1" s="1"/>
  <c r="D1579" i="1"/>
  <c r="C1579" i="1"/>
  <c r="J1579" i="1" s="1"/>
  <c r="D1578" i="1"/>
  <c r="C1578" i="1"/>
  <c r="J1578" i="1" s="1"/>
  <c r="D1577" i="1"/>
  <c r="C1577" i="1"/>
  <c r="H1577" i="1" s="1"/>
  <c r="D1576" i="1"/>
  <c r="C1576" i="1"/>
  <c r="J1576" i="1" s="1"/>
  <c r="D1575" i="1"/>
  <c r="C1575" i="1"/>
  <c r="J1575" i="1" s="1"/>
  <c r="D1574" i="1"/>
  <c r="C1574" i="1"/>
  <c r="J1574" i="1" s="1"/>
  <c r="D1573" i="1"/>
  <c r="C1573" i="1"/>
  <c r="J1573" i="1" s="1"/>
  <c r="D1572" i="1"/>
  <c r="C1572" i="1"/>
  <c r="H1572" i="1" s="1"/>
  <c r="D1571" i="1"/>
  <c r="C1571" i="1"/>
  <c r="H1571" i="1" s="1"/>
  <c r="D1570" i="1"/>
  <c r="C1570" i="1"/>
  <c r="J1570" i="1" s="1"/>
  <c r="D1569" i="1"/>
  <c r="C1569" i="1"/>
  <c r="J1569" i="1" s="1"/>
  <c r="D1568" i="1"/>
  <c r="C1568" i="1"/>
  <c r="J1568" i="1" s="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C1547" i="1"/>
  <c r="J1547" i="1" s="1"/>
  <c r="D1546" i="1"/>
  <c r="C1546" i="1"/>
  <c r="J1546" i="1" s="1"/>
  <c r="D1545" i="1"/>
  <c r="C1545" i="1"/>
  <c r="J1545" i="1" s="1"/>
  <c r="D1544" i="1"/>
  <c r="C1544" i="1"/>
  <c r="J1544" i="1" s="1"/>
  <c r="D1543" i="1"/>
  <c r="C1543" i="1"/>
  <c r="J1543" i="1" s="1"/>
  <c r="D1542" i="1"/>
  <c r="C1542" i="1"/>
  <c r="J1542" i="1" s="1"/>
  <c r="D1541" i="1"/>
  <c r="C1541" i="1"/>
  <c r="J1541" i="1" s="1"/>
  <c r="D1540" i="1"/>
  <c r="C1540" i="1"/>
  <c r="H1540" i="1" s="1"/>
  <c r="D1539" i="1"/>
  <c r="C1539" i="1"/>
  <c r="H1539" i="1" s="1"/>
  <c r="D1538" i="1"/>
  <c r="C1538" i="1"/>
  <c r="H1538" i="1" s="1"/>
  <c r="D1537"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8" i="3"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D650" i="1"/>
  <c r="C650" i="1"/>
  <c r="H650" i="1" s="1"/>
  <c r="D649" i="1"/>
  <c r="C649" i="1"/>
  <c r="H649" i="1" s="1"/>
  <c r="D648" i="1"/>
  <c r="C648" i="1"/>
  <c r="H648" i="1" s="1"/>
  <c r="D647" i="1"/>
  <c r="C647" i="1"/>
  <c r="H647" i="1" s="1"/>
  <c r="D646" i="1"/>
  <c r="C646" i="1"/>
  <c r="H646" i="1" s="1"/>
  <c r="D645" i="1"/>
  <c r="C645" i="1"/>
  <c r="H645" i="1" s="1"/>
  <c r="C642" i="1"/>
  <c r="C641" i="1"/>
  <c r="D636" i="1"/>
  <c r="C636" i="1"/>
  <c r="H636" i="1" s="1"/>
  <c r="D635" i="1"/>
  <c r="C635" i="1"/>
  <c r="D634" i="1"/>
  <c r="C634" i="1"/>
  <c r="H634" i="1" s="1"/>
  <c r="D633" i="1"/>
  <c r="C633" i="1"/>
  <c r="H633"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D422" i="1"/>
  <c r="C422" i="1"/>
  <c r="D421" i="1"/>
  <c r="C421" i="1"/>
  <c r="D416" i="1"/>
  <c r="C416" i="1"/>
  <c r="D415" i="1"/>
  <c r="C415" i="1"/>
  <c r="D414" i="1"/>
  <c r="C414" i="1"/>
  <c r="D413" i="1"/>
  <c r="C413" i="1"/>
  <c r="H413" i="1" s="1"/>
  <c r="D412" i="1"/>
  <c r="C412" i="1"/>
  <c r="H412"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D298" i="1"/>
  <c r="C298" i="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31" i="9" l="1"/>
  <c r="B31" i="9" s="1"/>
  <c r="E327" i="9"/>
  <c r="B327" i="9" s="1"/>
  <c r="E329" i="9"/>
  <c r="B329" i="9" s="1"/>
  <c r="H415" i="1"/>
  <c r="H298" i="1"/>
  <c r="E647" i="4"/>
  <c r="D641" i="1" s="1"/>
  <c r="H641" i="1" s="1"/>
  <c r="E307" i="9"/>
  <c r="B307" i="9" s="1"/>
  <c r="E312" i="9"/>
  <c r="B312" i="9" s="1"/>
  <c r="E311" i="9"/>
  <c r="B311" i="9" s="1"/>
  <c r="H299" i="1"/>
  <c r="H423" i="1"/>
  <c r="H416" i="1"/>
  <c r="H421" i="1"/>
  <c r="H414" i="1"/>
  <c r="H422" i="1"/>
  <c r="H635" i="1"/>
  <c r="E296" i="9"/>
  <c r="B296" i="9" s="1"/>
  <c r="H651" i="1"/>
  <c r="D45" i="8"/>
  <c r="C1628" i="1"/>
  <c r="H1628" i="1" s="1"/>
  <c r="F656" i="4"/>
  <c r="E648" i="4"/>
  <c r="D642" i="1" s="1"/>
  <c r="H642"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41" i="1"/>
  <c r="G642"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M3" i="9"/>
  <c r="G1011" i="1"/>
  <c r="H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H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D423" i="4"/>
  <c r="D301" i="4"/>
  <c r="F299" i="4"/>
  <c r="E423" i="4"/>
  <c r="E301" i="4"/>
  <c r="D297" i="1" s="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D422" i="4"/>
  <c r="E422" i="4"/>
  <c r="E300" i="4"/>
  <c r="D296" i="1" s="1"/>
  <c r="F6" i="4"/>
  <c r="F152" i="4"/>
  <c r="H24" i="9"/>
  <c r="G24" i="9"/>
  <c r="F153" i="4"/>
  <c r="D300" i="4"/>
  <c r="F308" i="4"/>
  <c r="F360" i="4"/>
  <c r="F426" i="4"/>
  <c r="F427" i="4"/>
  <c r="F430" i="4"/>
  <c r="F535" i="4"/>
  <c r="F607" i="4"/>
  <c r="G306" i="9"/>
  <c r="E306" i="9" s="1"/>
  <c r="B306" i="9" s="1"/>
  <c r="G299" i="9"/>
  <c r="E299" i="9" s="1"/>
  <c r="F6" i="5"/>
  <c r="F89" i="5"/>
  <c r="G316" i="9"/>
  <c r="G315" i="9"/>
  <c r="H316" i="9"/>
  <c r="H315" i="9"/>
  <c r="F150" i="5"/>
  <c r="F178" i="5"/>
  <c r="F197" i="5"/>
  <c r="F203" i="5"/>
  <c r="F219" i="5"/>
  <c r="F5" i="6"/>
  <c r="D141" i="6"/>
  <c r="B345" i="9"/>
  <c r="E344" i="9"/>
  <c r="I10" i="3" s="1"/>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H19" i="9"/>
  <c r="E19" i="9" s="1"/>
  <c r="B19" i="9" s="1"/>
  <c r="G20" i="9"/>
  <c r="H20" i="9"/>
  <c r="G174" i="9"/>
  <c r="E174" i="9" s="1"/>
  <c r="B174" i="9" s="1"/>
  <c r="F647" i="4" l="1"/>
  <c r="F228" i="9"/>
  <c r="B228" i="9" s="1"/>
  <c r="E24" i="9"/>
  <c r="B207" i="9"/>
  <c r="C1622" i="1"/>
  <c r="I39" i="3"/>
  <c r="E20" i="9"/>
  <c r="B20" i="9" s="1"/>
  <c r="K1480" i="9"/>
  <c r="G343" i="9"/>
  <c r="E343" i="9" s="1"/>
  <c r="B343" i="9" s="1"/>
  <c r="I38" i="3"/>
  <c r="C1621" i="1"/>
  <c r="G342" i="9"/>
  <c r="E342" i="9" s="1"/>
  <c r="F141" i="6"/>
  <c r="H30" i="3"/>
  <c r="C1537" i="1"/>
  <c r="G347" i="9"/>
  <c r="E347" i="9" s="1"/>
  <c r="E315" i="9"/>
  <c r="B315" i="9" s="1"/>
  <c r="E316" i="9"/>
  <c r="B316" i="9" s="1"/>
  <c r="B299" i="9"/>
  <c r="F300" i="4"/>
  <c r="C296" i="1"/>
  <c r="B24" i="9"/>
  <c r="E643" i="4"/>
  <c r="E424" i="4"/>
  <c r="D419" i="1" s="1"/>
  <c r="D417" i="1"/>
  <c r="D643" i="4"/>
  <c r="D424" i="4"/>
  <c r="F422" i="4"/>
  <c r="C417" i="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E644" i="4"/>
  <c r="E425" i="4"/>
  <c r="D420" i="1" s="1"/>
  <c r="D418" i="1"/>
  <c r="F301" i="4"/>
  <c r="C297" i="1"/>
  <c r="D644" i="4"/>
  <c r="D425" i="4"/>
  <c r="F423" i="4"/>
  <c r="C418" i="1"/>
  <c r="H334" i="9"/>
  <c r="G334" i="9"/>
  <c r="E334" i="9" s="1"/>
  <c r="B334" i="9" s="1"/>
  <c r="H1622" i="1" l="1"/>
  <c r="G1622" i="1"/>
  <c r="H418" i="1"/>
  <c r="G418" i="1"/>
  <c r="F425" i="4"/>
  <c r="C420" i="1"/>
  <c r="D646" i="4"/>
  <c r="F644" i="4"/>
  <c r="C638" i="1"/>
  <c r="H297" i="1"/>
  <c r="G297" i="1"/>
  <c r="E646" i="4"/>
  <c r="D638" i="1"/>
  <c r="H417" i="1"/>
  <c r="G417" i="1"/>
  <c r="F424" i="4"/>
  <c r="C419" i="1"/>
  <c r="D645" i="4"/>
  <c r="F643" i="4"/>
  <c r="C637" i="1"/>
  <c r="E645" i="4"/>
  <c r="D637" i="1"/>
  <c r="H296" i="1"/>
  <c r="G296" i="1"/>
  <c r="E298" i="9"/>
  <c r="I8" i="3" s="1"/>
  <c r="B347" i="9"/>
  <c r="E346" i="9"/>
  <c r="H1537" i="1"/>
  <c r="G1537" i="1"/>
  <c r="H9" i="3"/>
  <c r="B342" i="9"/>
  <c r="E341" i="9"/>
  <c r="H1621" i="1"/>
  <c r="G1621" i="1"/>
  <c r="H11" i="3"/>
  <c r="N3" i="9" l="1"/>
  <c r="I11" i="3"/>
  <c r="K3" i="9"/>
  <c r="I9" i="3"/>
  <c r="E649" i="4"/>
  <c r="D639" i="1"/>
  <c r="H637" i="1"/>
  <c r="G637" i="1"/>
  <c r="D649" i="4"/>
  <c r="F645" i="4"/>
  <c r="C639" i="1"/>
  <c r="H419" i="1"/>
  <c r="G419" i="1"/>
  <c r="E650" i="4"/>
  <c r="D640" i="1"/>
  <c r="H638" i="1"/>
  <c r="G638" i="1"/>
  <c r="D650" i="4"/>
  <c r="F646" i="4"/>
  <c r="C640" i="1"/>
  <c r="H420" i="1"/>
  <c r="G420" i="1"/>
  <c r="H640" i="1" l="1"/>
  <c r="G640" i="1"/>
  <c r="F650" i="4"/>
  <c r="H19" i="3"/>
  <c r="C644" i="1"/>
  <c r="I19" i="3"/>
  <c r="D644" i="1"/>
  <c r="G297" i="9"/>
  <c r="E297" i="9" s="1"/>
  <c r="B297" i="9" s="1"/>
  <c r="H639" i="1"/>
  <c r="G639" i="1"/>
  <c r="F649" i="4"/>
  <c r="H18" i="3"/>
  <c r="C643" i="1"/>
  <c r="I18" i="3"/>
  <c r="D643" i="1"/>
  <c r="H643" i="1" l="1"/>
  <c r="G643" i="1"/>
  <c r="H7" i="3"/>
  <c r="H644" i="1"/>
  <c r="G644" i="1"/>
  <c r="J3" i="9" l="1"/>
  <c r="H295" i="9" l="1"/>
  <c r="G295" i="9"/>
  <c r="E295" i="9" s="1"/>
  <c r="L293" i="9"/>
  <c r="F293" i="9" s="1"/>
  <c r="H18" i="9"/>
  <c r="G18" i="9"/>
  <c r="H22"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M16" i="9"/>
  <c r="G17" i="9"/>
  <c r="H17" i="9"/>
  <c r="I17" i="9"/>
  <c r="J17" i="9"/>
  <c r="G21" i="9"/>
  <c r="H21" i="9"/>
  <c r="G22" i="9"/>
  <c r="E22" i="9" s="1"/>
  <c r="B22" i="9" s="1"/>
  <c r="E18" i="9" l="1"/>
  <c r="B18" i="9" s="1"/>
  <c r="E21" i="9"/>
  <c r="B21" i="9" s="1"/>
  <c r="E17" i="9"/>
  <c r="B17" i="9" s="1"/>
  <c r="F16" i="9"/>
  <c r="E16" i="9"/>
  <c r="F15" i="9"/>
  <c r="E15" i="9"/>
  <c r="E13" i="9"/>
  <c r="B13" i="9" s="1"/>
  <c r="E12" i="9"/>
  <c r="B12" i="9" s="1"/>
  <c r="E11" i="9"/>
  <c r="B11" i="9" s="1"/>
  <c r="E10" i="9"/>
  <c r="B10" i="9" s="1"/>
  <c r="E9" i="9"/>
  <c r="B9" i="9" s="1"/>
  <c r="E8" i="9"/>
  <c r="B8" i="9" s="1"/>
  <c r="E7" i="9"/>
  <c r="B7" i="9" s="1"/>
  <c r="E6" i="9"/>
  <c r="B6" i="9" s="1"/>
  <c r="E5" i="9"/>
  <c r="B293" i="9"/>
  <c r="F23" i="9"/>
  <c r="B295" i="9"/>
  <c r="E23" i="9"/>
  <c r="I7" i="3" s="1"/>
  <c r="F14" i="9" l="1"/>
  <c r="F3" i="9" s="1"/>
  <c r="B16" i="9"/>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<sst xmlns="http://schemas.openxmlformats.org/spreadsheetml/2006/main" count="4719" uniqueCount="3650">
  <si>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</si>
  <si>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</si>
  <si>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</si>
  <si>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</si>
  <si>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</si>
  <si>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</si>
  <si>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</si>
  <si>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</si>
  <si>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</si>
  <si>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</si>
  <si>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</si>
  <si>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</si>
  <si>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</si>
  <si>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</si>
  <si>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</si>
  <si>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</si>
  <si>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</si>
  <si>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</si>
  <si>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</si>
  <si>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</si>
  <si>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</si>
  <si>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</si>
  <si>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</si>
  <si>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</si>
  <si>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</si>
  <si>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</si>
  <si>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</si>
  <si>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</si>
  <si>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</si>
  <si>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</si>
  <si>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</si>
  <si>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</si>
  <si>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</si>
  <si>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</si>
  <si>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</si>
  <si>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</si>
  <si>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</si>
  <si>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</si>
  <si>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</si>
  <si>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</si>
  <si>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</si>
  <si>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</si>
  <si>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</si>
  <si>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</si>
  <si>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</si>
  <si>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</si>
  <si>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</si>
  <si>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</si>
  <si>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</si>
  <si>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</si>
  <si>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</si>
  <si>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</si>
  <si>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</si>
  <si>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</si>
  <si>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</si>
  <si>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15000 - OSNOVNA ŠKOLA ANTUNA BRANKA ŠIMIĆA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</si>
  <si>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</si>
  <si>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</si>
  <si>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</si>
  <si>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</si>
  <si>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</si>
  <si>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</si>
  <si>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</si>
  <si>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</si>
  <si>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</si>
  <si>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</si>
  <si>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</si>
  <si>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</si>
  <si>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</si>
  <si>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</si>
  <si>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</si>
  <si>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</si>
  <si>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</si>
  <si>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</si>
  <si>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</si>
  <si>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</si>
  <si>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</si>
  <si>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</si>
  <si>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</si>
  <si>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</si>
  <si>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</si>
  <si>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</si>
  <si>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</si>
  <si>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</si>
  <si>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</si>
  <si>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</si>
  <si>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</si>
  <si>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</si>
  <si>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</si>
  <si>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</si>
  <si>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</si>
  <si>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</si>
  <si>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</si>
  <si>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</si>
  <si>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</si>
  <si>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</si>
  <si>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</si>
  <si>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</si>
  <si>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</si>
  <si>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</si>
  <si>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</si>
  <si>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</si>
  <si>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</si>
  <si>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</si>
  <si>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</si>
  <si>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</si>
  <si>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</si>
  <si>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</si>
  <si>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</si>
  <si>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</si>
  <si>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</si>
  <si>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</si>
  <si>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</si>
  <si>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</si>
  <si>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</si>
  <si>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</si>
  <si>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</si>
  <si>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</si>
  <si>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</si>
  <si>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</si>
  <si>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</si>
  <si>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</si>
  <si>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</si>
  <si>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</si>
  <si>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</si>
  <si>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</si>
  <si>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</si>
  <si>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</si>
  <si>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</si>
  <si>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</si>
  <si>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</si>
  <si>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</si>
  <si>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</si>
  <si>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</si>
  <si>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</si>
  <si>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</si>
  <si>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</si>
  <si>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</si>
  <si>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</si>
  <si>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</si>
  <si>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</si>
  <si>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</si>
  <si>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</si>
  <si>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</si>
  <si>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</si>
  <si>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</si>
  <si>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</si>
  <si>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</si>
  <si>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</si>
  <si>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</si>
  <si>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</si>
  <si>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</si>
  <si>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</si>
  <si>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</si>
  <si>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</si>
  <si>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</si>
  <si>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</si>
  <si>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</si>
  <si>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</si>
  <si>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</si>
  <si>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</si>
  <si>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</si>
  <si>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</si>
  <si>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</si>
  <si>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</si>
  <si>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</si>
  <si>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</si>
  <si>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</si>
  <si>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</si>
  <si>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</si>
  <si>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</si>
  <si>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</si>
  <si>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</si>
  <si>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</si>
  <si>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</si>
  <si>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</si>
  <si>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</si>
  <si>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</si>
  <si>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</si>
  <si>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</si>
  <si>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</si>
  <si>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</si>
  <si>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</si>
  <si>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</si>
  <si>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</si>
  <si>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</si>
  <si>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</si>
  <si>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</si>
  <si>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</si>
  <si>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</si>
  <si>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</si>
  <si>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</si>
  <si>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</si>
  <si>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</si>
  <si>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</si>
  <si>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</si>
  <si>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</si>
  <si>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</si>
  <si>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</si>
  <si>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</si>
  <si>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</si>
  <si>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</si>
  <si>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</si>
  <si>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</si>
  <si>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</si>
  <si>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</si>
  <si>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</si>
  <si>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</si>
  <si>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</si>
  <si>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</si>
  <si>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</si>
  <si>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</si>
  <si>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</si>
  <si>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</si>
  <si>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</si>
  <si>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</si>
  <si>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</si>
  <si>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</si>
  <si>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</si>
  <si>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</si>
  <si>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</si>
  <si>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</si>
  <si>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</si>
  <si>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</si>
  <si>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</si>
  <si>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</si>
  <si>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</si>
  <si>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</si>
  <si>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</si>
  <si>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</si>
  <si>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</si>
  <si>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</si>
  <si>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</si>
  <si>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</si>
  <si>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</si>
  <si>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</si>
  <si>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</si>
  <si>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</si>
  <si>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</si>
  <si>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</si>
  <si>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</si>
  <si>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</si>
  <si>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</si>
  <si>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</si>
  <si>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</si>
  <si>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</si>
  <si>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</si>
  <si>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</si>
  <si>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</si>
  <si>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</si>
  <si>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</si>
  <si>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</si>
  <si>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</si>
  <si>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</si>
  <si>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</si>
  <si>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</si>
  <si>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</si>
  <si>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</si>
  <si>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</si>
  <si>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</si>
  <si>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</si>
  <si>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</si>
  <si>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</si>
  <si>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</si>
  <si>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</si>
  <si>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</si>
  <si>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</si>
  <si>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</si>
  <si>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</si>
  <si>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</si>
  <si>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</si>
  <si>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</si>
  <si>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</si>
  <si>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</si>
  <si>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</si>
  <si>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</si>
  <si>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</si>
  <si>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</si>
  <si>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</si>
  <si>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</si>
  <si>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</si>
  <si>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</si>
  <si>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</si>
  <si>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</si>
  <si>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</si>
  <si>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</si>
  <si>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</si>
  <si>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</si>
  <si>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</si>
  <si>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</si>
  <si>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</si>
  <si>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</si>
  <si>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</si>
  <si>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</si>
  <si>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</si>
  <si>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</si>
  <si>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</si>
  <si>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</si>
  <si>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</si>
  <si>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</si>
  <si>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</si>
  <si>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</si>
  <si>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</si>
  <si>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</si>
  <si>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</si>
  <si>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</si>
  <si>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</si>
  <si>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</si>
  <si>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</si>
  <si>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</si>
  <si>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</si>
  <si>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</si>
  <si>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</si>
  <si>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</si>
  <si>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</si>
  <si>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</si>
  <si>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</si>
  <si>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</si>
  <si>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</si>
  <si>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</si>
  <si>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</si>
  <si>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</si>
  <si>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</si>
  <si>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</si>
  <si>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</si>
  <si>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</si>
  <si>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</si>
  <si>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</si>
  <si>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</si>
  <si>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</si>
  <si>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</si>
  <si>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</si>
  <si>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</si>
  <si>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</si>
  <si>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</si>
  <si>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</si>
  <si>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</si>
  <si>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</si>
  <si>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</si>
  <si>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</si>
  <si>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</si>
  <si>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</si>
  <si>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</si>
  <si>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</si>
  <si>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</si>
  <si>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</si>
  <si>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</si>
  <si>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</si>
  <si>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</si>
  <si>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</si>
  <si>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</si>
  <si>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</si>
  <si>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</si>
  <si>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</si>
  <si>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</si>
  <si>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</si>
  <si>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</si>
  <si>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</si>
  <si>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</si>
  <si>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</si>
  <si>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</si>
  <si>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</si>
  <si>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</si>
  <si>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</si>
  <si>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</si>
  <si>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</si>
  <si>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</si>
  <si>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</si>
  <si>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</si>
  <si>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</si>
  <si>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</si>
  <si>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</si>
  <si>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</si>
  <si>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</si>
  <si>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</si>
  <si>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</si>
  <si>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</si>
  <si>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</si>
  <si>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</si>
  <si>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</si>
  <si>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</si>
  <si>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</si>
  <si>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</si>
  <si>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</si>
  <si>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</si>
  <si>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</si>
  <si>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</si>
  <si>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</si>
  <si>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</si>
  <si>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</si>
  <si>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</si>
  <si>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</si>
  <si>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</si>
  <si>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</si>
  <si>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</si>
  <si>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</si>
  <si>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</si>
  <si>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</si>
  <si>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</si>
  <si>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</si>
  <si>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</si>
  <si>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</si>
  <si>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</si>
  <si>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</si>
  <si>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</si>
  <si>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</si>
  <si>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</si>
  <si>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</si>
  <si>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</si>
  <si>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</si>
  <si>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</si>
  <si>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</si>
  <si>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</si>
  <si>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</si>
  <si>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</si>
  <si>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</si>
  <si>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</si>
  <si>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</si>
  <si>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</si>
  <si>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</si>
  <si>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</si>
  <si>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</si>
  <si>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</si>
  <si>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</si>
  <si>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</si>
  <si>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</si>
  <si>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</si>
  <si>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</si>
  <si>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</si>
  <si>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</si>
  <si>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</si>
  <si>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</si>
  <si>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</si>
  <si>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</si>
  <si>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</si>
  <si>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</si>
  <si>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</si>
  <si>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</si>
  <si>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</si>
  <si>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</si>
  <si>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</si>
  <si>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</si>
  <si>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</si>
  <si>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</si>
  <si>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</si>
  <si>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</si>
  <si>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</si>
  <si>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</si>
  <si>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</si>
  <si>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</si>
  <si>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</si>
  <si>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</si>
  <si>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</si>
  <si>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</si>
  <si>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</si>
  <si>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</si>
  <si>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</si>
  <si>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</si>
  <si>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</si>
  <si>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</si>
  <si>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</si>
  <si>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</si>
  <si>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</si>
  <si>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</si>
  <si>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</si>
  <si>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</si>
  <si>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</si>
  <si>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</si>
  <si>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</si>
  <si>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</si>
  <si>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</si>
  <si>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</si>
  <si>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</si>
  <si>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</si>
  <si>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</si>
  <si>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</si>
  <si>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</si>
  <si>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</si>
  <si>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</si>
  <si>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</si>
  <si>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</si>
  <si>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</si>
  <si>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</si>
  <si>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</si>
  <si>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</si>
  <si>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</si>
  <si>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</si>
  <si>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</si>
  <si>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</si>
  <si>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</si>
  <si>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</si>
  <si>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</si>
  <si>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</si>
  <si>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</si>
  <si>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</si>
  <si>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</si>
  <si>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</si>
  <si>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</si>
  <si>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</si>
  <si>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</si>
  <si>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</si>
  <si>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</si>
  <si>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</si>
  <si>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</si>
  <si>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</si>
  <si>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</si>
  <si>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</si>
  <si>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</si>
  <si>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</si>
  <si>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</si>
  <si>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</si>
  <si>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</si>
  <si>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</si>
  <si>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</si>
  <si>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</si>
  <si>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</si>
  <si>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</si>
  <si>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</si>
  <si>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</si>
  <si>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</si>
  <si>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</si>
  <si>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</si>
  <si>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</si>
  <si>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</si>
  <si>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</si>
  <si>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</si>
  <si>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</si>
  <si>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</si>
  <si>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</si>
  <si>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</si>
  <si>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</si>
  <si>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</si>
  <si>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</si>
  <si>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</si>
  <si>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</si>
  <si>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</si>
  <si>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</si>
  <si>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</si>
  <si>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</si>
  <si>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</si>
  <si>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</si>
  <si>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</si>
  <si>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</si>
  <si>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</si>
  <si>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</si>
  <si>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</si>
  <si>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</si>
  <si>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</si>
  <si>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</si>
  <si>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</si>
  <si>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</si>
  <si>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</si>
  <si>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</si>
  <si>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</si>
  <si>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</si>
  <si>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</si>
  <si>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</si>
  <si>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</si>
  <si>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</si>
  <si>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</si>
  <si>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</si>
  <si>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</si>
  <si>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</si>
  <si>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</si>
  <si>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</si>
  <si>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</si>
  <si>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</si>
  <si>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</si>
  <si>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</si>
  <si>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</si>
  <si>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</si>
  <si>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</si>
  <si>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</si>
  <si>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</si>
  <si>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</si>
  <si>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</si>
  <si>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</si>
  <si>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</si>
  <si>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</si>
  <si>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</si>
  <si>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</si>
  <si>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</si>
  <si>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</si>
  <si>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</si>
  <si>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</si>
  <si>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</si>
  <si>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</si>
  <si>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</si>
  <si>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</si>
  <si>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</si>
  <si>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</si>
  <si>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</si>
  <si>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</si>
  <si>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</si>
  <si>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</si>
  <si>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</si>
  <si>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</si>
  <si>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</si>
  <si>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</si>
  <si>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</si>
  <si>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</si>
  <si>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</si>
  <si>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</si>
  <si>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</si>
  <si>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</si>
  <si>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</si>
  <si>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</si>
  <si>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</si>
  <si>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</si>
  <si>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</si>
  <si>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</si>
  <si>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</si>
  <si>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</si>
  <si>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</si>
  <si>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</si>
  <si>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</si>
  <si>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</si>
  <si>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</si>
  <si>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</si>
  <si>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</si>
  <si>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</si>
  <si>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</si>
  <si>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</si>
  <si>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</si>
  <si>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</si>
  <si>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</si>
  <si>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</si>
  <si>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</si>
  <si>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</si>
  <si>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</si>
  <si>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</si>
  <si>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</si>
  <si>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</si>
  <si>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</si>
  <si>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</si>
  <si>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</si>
  <si>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</si>
  <si>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</si>
  <si>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</si>
  <si>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</si>
  <si>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</si>
  <si>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</si>
  <si>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</si>
  <si>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</si>
  <si>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</si>
  <si>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</si>
  <si>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</si>
  <si>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</si>
  <si>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</si>
  <si>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</si>
  <si>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</si>
  <si>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</si>
  <si>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</si>
  <si>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</si>
  <si>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</si>
  <si>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</si>
  <si>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</si>
  <si>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</si>
  <si>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</si>
  <si>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</si>
  <si>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</si>
  <si>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</si>
  <si>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</si>
  <si>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</si>
  <si>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</si>
  <si>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</si>
  <si>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</si>
  <si>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</si>
  <si>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</si>
  <si>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</si>
  <si>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</si>
  <si>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</si>
  <si>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</si>
  <si>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</si>
  <si>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</si>
  <si>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</si>
  <si>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</si>
  <si>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</si>
  <si>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</si>
  <si>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</si>
  <si>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</si>
  <si>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</si>
  <si>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</si>
  <si>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</si>
  <si>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</si>
  <si>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</si>
  <si>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</si>
  <si>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</si>
  <si>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</si>
  <si>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</si>
  <si>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</si>
  <si>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</si>
  <si>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</si>
  <si>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</si>
  <si>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</si>
  <si>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</si>
  <si>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</si>
  <si>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</si>
  <si>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</si>
  <si>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</si>
  <si>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</si>
  <si>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</si>
  <si>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</si>
  <si>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</si>
  <si>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</si>
  <si>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</si>
  <si>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</si>
  <si>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</si>
  <si>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</si>
  <si>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</si>
  <si>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</si>
  <si>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</si>
  <si>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</si>
  <si>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</si>
  <si>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</si>
  <si>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</si>
  <si>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</si>
  <si>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</si>
  <si>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</si>
  <si>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</si>
  <si>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</si>
  <si>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</si>
  <si>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</si>
  <si>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</si>
  <si>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</si>
  <si>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</si>
  <si>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</si>
  <si>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</si>
  <si>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</si>
  <si>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</si>
  <si>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</si>
  <si>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</si>
  <si>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</si>
  <si>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</si>
  <si>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</si>
  <si>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</si>
  <si>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</si>
  <si>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</si>
  <si>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</si>
  <si>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</si>
  <si>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</si>
  <si>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</si>
  <si>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</si>
  <si>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</si>
  <si>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</si>
  <si>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</si>
  <si>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</si>
  <si>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</si>
  <si>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</si>
  <si>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</si>
  <si>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</si>
  <si>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</si>
  <si>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</si>
  <si>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</si>
  <si>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</si>
  <si>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</si>
  <si>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</si>
  <si>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</si>
  <si>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</si>
  <si>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</si>
  <si>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</si>
  <si>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</si>
  <si>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</si>
  <si>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</si>
  <si>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</si>
  <si>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</si>
  <si>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</si>
  <si>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</si>
  <si>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</si>
  <si>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</si>
  <si>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</si>
  <si>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</si>
  <si>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</si>
  <si>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</si>
  <si>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</si>
  <si>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</si>
  <si>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</si>
  <si>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</si>
  <si>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</si>
  <si>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</si>
  <si>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</si>
  <si>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</si>
  <si>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</si>
  <si>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</si>
  <si>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</si>
  <si>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</si>
  <si>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</si>
  <si>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</si>
  <si>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</si>
  <si>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</si>
  <si>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</si>
  <si>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</si>
  <si>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</si>
  <si>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</si>
  <si>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</si>
  <si>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</si>
  <si>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</si>
  <si>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</si>
  <si>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</si>
  <si>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</si>
  <si>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</si>
  <si>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</si>
  <si>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</si>
  <si>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</si>
  <si>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</si>
  <si>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</si>
  <si>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</si>
  <si>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</si>
  <si>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</si>
  <si>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</si>
  <si>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</si>
  <si>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</si>
  <si>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</si>
  <si>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</si>
  <si>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</si>
  <si>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</si>
  <si>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</si>
  <si>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</si>
  <si>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</si>
  <si>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</si>
  <si>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</si>
  <si>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</si>
  <si>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</si>
  <si>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</si>
  <si>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</si>
  <si>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</si>
  <si>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</si>
  <si>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</si>
  <si>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</si>
  <si>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</si>
  <si>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</si>
  <si>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</si>
  <si>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</si>
  <si>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</si>
  <si>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</si>
  <si>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</si>
  <si>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</si>
  <si>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</si>
  <si>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</si>
  <si>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</si>
  <si>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</si>
  <si>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</si>
  <si>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</si>
  <si>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</si>
  <si>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</si>
  <si>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</si>
  <si>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</si>
  <si>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</si>
  <si>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</si>
  <si>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</si>
  <si>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</si>
  <si>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</si>
  <si>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</si>
  <si>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</si>
  <si>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</si>
  <si>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</si>
  <si>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</si>
  <si>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</si>
  <si>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</si>
  <si>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</si>
  <si>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</si>
  <si>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</si>
  <si>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</si>
  <si>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</si>
  <si>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</si>
  <si>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</si>
  <si>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</si>
  <si>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</si>
  <si>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</si>
  <si>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</si>
  <si>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</si>
  <si>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</si>
  <si>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</si>
  <si>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</si>
  <si>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</si>
  <si>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</si>
  <si>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</si>
  <si>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</si>
  <si>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</si>
  <si>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</si>
  <si>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</si>
  <si>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</si>
  <si>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</si>
  <si>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</si>
  <si>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</si>
  <si>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</si>
  <si>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</si>
  <si>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</si>
  <si>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</si>
  <si>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</si>
  <si>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</si>
  <si>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</si>
  <si>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</si>
  <si>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</si>
  <si>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</si>
  <si>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</si>
  <si>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</si>
  <si>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</si>
  <si>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</si>
  <si>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</si>
  <si>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</si>
  <si>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</si>
  <si>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</si>
  <si>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</si>
  <si>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</si>
  <si>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</si>
  <si>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</si>
  <si>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</si>
  <si>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</si>
  <si>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</si>
  <si>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</si>
  <si>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</si>
  <si>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</si>
  <si>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</si>
  <si>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</si>
  <si>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</si>
  <si>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</si>
  <si>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</si>
  <si>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</si>
  <si>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</si>
  <si>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</si>
  <si>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</si>
  <si>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</si>
  <si>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</si>
  <si>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</si>
  <si>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</si>
  <si>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</si>
  <si>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</si>
  <si>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</si>
  <si>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</si>
  <si>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</si>
  <si>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</si>
  <si>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</si>
  <si>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</si>
  <si>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</si>
  <si>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</si>
  <si>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</si>
  <si>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</si>
  <si>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</si>
  <si>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</si>
  <si>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</si>
  <si>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</si>
  <si>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</si>
  <si>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</si>
  <si>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</si>
  <si>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</si>
  <si>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</si>
  <si>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</si>
  <si>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</si>
  <si>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</si>
  <si>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</si>
  <si>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</si>
  <si>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</si>
  <si>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</si>
  <si>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</si>
  <si>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</si>
  <si>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</si>
  <si>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</si>
  <si>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</si>
  <si>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</si>
  <si>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</si>
  <si>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</si>
  <si>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</si>
  <si>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</si>
  <si>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</si>
  <si>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</si>
  <si>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</si>
  <si>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</si>
  <si>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</si>
  <si>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</si>
  <si>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</si>
  <si>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</si>
  <si>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</si>
  <si>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</si>
  <si>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</si>
  <si>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</si>
  <si>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</si>
  <si>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</si>
  <si>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</si>
  <si>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</si>
  <si>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</si>
  <si>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</si>
  <si>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</si>
  <si>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</si>
  <si>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</si>
  <si>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</si>
  <si>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</si>
  <si>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</si>
  <si>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</si>
  <si>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</si>
  <si>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</si>
  <si>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</si>
  <si>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</si>
  <si>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</si>
  <si>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</si>
  <si>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</si>
  <si>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</si>
  <si>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</si>
  <si>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</si>
  <si>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</si>
  <si>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</si>
  <si>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</si>
  <si>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</si>
  <si>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</si>
  <si>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</si>
  <si>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</si>
  <si>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</si>
  <si>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</si>
  <si>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</si>
  <si>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</si>
  <si>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</si>
  <si>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</si>
  <si>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</si>
  <si>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</si>
  <si>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</si>
  <si>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</si>
  <si>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</si>
  <si>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</si>
  <si>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</si>
  <si>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</si>
  <si>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</si>
  <si>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</si>
  <si>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</si>
  <si>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</si>
  <si>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</si>
  <si>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</si>
  <si>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</si>
  <si>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</si>
  <si>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</si>
  <si>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</si>
  <si>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</si>
  <si>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</si>
  <si>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</si>
  <si>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</si>
  <si>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</si>
  <si>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</si>
  <si>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</si>
  <si>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</si>
  <si>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</si>
  <si>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</si>
  <si>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</si>
  <si>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</si>
  <si>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</si>
  <si>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</si>
  <si>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</si>
  <si>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</si>
  <si>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</si>
  <si>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</si>
  <si>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</si>
  <si>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</si>
  <si>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</si>
  <si>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</si>
  <si>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</si>
  <si>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</si>
  <si>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</si>
  <si>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</si>
  <si>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</si>
  <si>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</si>
  <si>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</si>
  <si>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</si>
  <si>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</si>
  <si>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</si>
  <si>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</si>
  <si>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</si>
  <si>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</si>
  <si>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</si>
  <si>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</si>
  <si>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</si>
  <si>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</si>
  <si>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</si>
  <si>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</si>
  <si>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</si>
  <si>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</si>
  <si>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</si>
  <si>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</si>
  <si>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</si>
  <si>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</si>
  <si>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</si>
  <si>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</si>
  <si>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</si>
  <si>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</si>
  <si>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</si>
  <si>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</si>
  <si>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</si>
  <si>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</si>
  <si>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</si>
  <si>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</si>
  <si>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</si>
  <si>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</si>
  <si>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</si>
  <si>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</si>
  <si>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</si>
  <si>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</si>
  <si>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</si>
  <si>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</si>
  <si>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</si>
  <si>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</si>
  <si>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</si>
  <si>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</si>
  <si>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</si>
  <si>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</si>
  <si>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</si>
  <si>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</si>
  <si>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</si>
  <si>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</si>
  <si>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</si>
  <si>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</si>
  <si>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</si>
  <si>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</si>
  <si>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</si>
  <si>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</si>
  <si>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</si>
  <si>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</si>
  <si>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</si>
  <si>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</si>
  <si>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</si>
  <si>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</si>
  <si>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</si>
  <si>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</si>
  <si>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</si>
  <si>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</si>
  <si>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</si>
  <si>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</si>
  <si>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</si>
  <si>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</si>
  <si>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</si>
  <si>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</si>
  <si>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</si>
  <si>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</si>
  <si>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</si>
  <si>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</si>
  <si>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</si>
  <si>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</si>
  <si>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</si>
  <si>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</si>
  <si>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</si>
  <si>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</si>
  <si>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</si>
  <si>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</si>
  <si>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</si>
  <si>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</si>
  <si>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</si>
  <si>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</si>
  <si>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</si>
  <si>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</si>
  <si>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</si>
  <si>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</si>
  <si>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</si>
  <si>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</si>
  <si>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</si>
  <si>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</si>
  <si>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</si>
  <si>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</si>
  <si>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</si>
  <si>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</si>
  <si>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</si>
  <si>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</si>
  <si>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</si>
  <si>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</si>
  <si>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</si>
  <si>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</si>
  <si>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</si>
  <si>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</si>
  <si>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</si>
  <si>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</si>
  <si>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</si>
  <si>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</si>
  <si>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</si>
  <si>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</si>
  <si>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</si>
  <si>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</si>
  <si>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</si>
  <si>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</si>
  <si>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</si>
  <si>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</si>
  <si>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</si>
  <si>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</si>
  <si>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</si>
  <si>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</si>
  <si>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</si>
  <si>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</si>
  <si>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</si>
  <si>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</si>
  <si>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</si>
  <si>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</si>
  <si>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</si>
  <si>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</si>
  <si>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</si>
  <si>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</si>
  <si>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</si>
  <si>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</si>
  <si>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</si>
  <si>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</si>
  <si>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</si>
  <si>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</si>
  <si>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</si>
  <si>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</si>
  <si>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</si>
  <si>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</si>
  <si>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</si>
  <si>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</si>
  <si>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</si>
  <si>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</si>
  <si>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</si>
  <si>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</si>
  <si>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</si>
  <si>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</si>
  <si>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</si>
  <si>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</si>
  <si>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</si>
  <si>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</si>
  <si>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</si>
  <si>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</si>
  <si>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</si>
  <si>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</si>
  <si>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</si>
  <si>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</si>
  <si>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</si>
  <si>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</si>
  <si>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</si>
  <si>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</si>
  <si>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</si>
  <si>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</si>
  <si>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</si>
  <si>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</si>
  <si>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</si>
  <si>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</si>
  <si>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</si>
  <si>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</si>
  <si>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</si>
  <si>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</si>
  <si>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</si>
  <si>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</si>
  <si>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</si>
  <si>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</si>
  <si>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</si>
  <si>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</si>
  <si>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</si>
  <si>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</si>
  <si>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</si>
  <si>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</si>
  <si>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</si>
  <si>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</si>
  <si>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</si>
  <si>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</si>
  <si>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</si>
  <si>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</si>
  <si>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</si>
  <si>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</si>
  <si>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</si>
  <si>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</si>
  <si>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</si>
  <si>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</si>
  <si>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</si>
  <si>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</si>
  <si>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</si>
  <si>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</si>
  <si>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</si>
  <si>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</si>
  <si>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</si>
  <si>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</si>
  <si>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</si>
  <si>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</si>
  <si>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</si>
  <si>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</si>
  <si>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</si>
  <si>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</si>
  <si>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</si>
  <si>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</si>
  <si>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</si>
  <si>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</si>
  <si>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</si>
  <si>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</si>
  <si>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</si>
  <si>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</si>
  <si>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</si>
  <si>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</si>
  <si>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</si>
  <si>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</si>
  <si>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</si>
  <si>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</si>
  <si>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</si>
  <si>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</si>
  <si>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</si>
  <si>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</si>
  <si>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</si>
  <si>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</si>
  <si>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</si>
  <si>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</si>
  <si>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</si>
  <si>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</si>
  <si>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</si>
  <si>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</si>
  <si>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</si>
  <si>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</si>
  <si>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</si>
  <si>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</si>
  <si>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</si>
  <si>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</si>
  <si>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</si>
  <si>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</si>
  <si>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</si>
  <si>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</si>
  <si>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</si>
  <si>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</si>
  <si>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</si>
  <si>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</si>
  <si>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</si>
  <si>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</si>
  <si>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</si>
  <si>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</si>
  <si>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</si>
  <si>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</si>
  <si>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</si>
  <si>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</si>
  <si>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</si>
  <si>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</si>
  <si>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</si>
  <si>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</si>
  <si>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</si>
  <si>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</si>
  <si>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</si>
  <si>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</si>
  <si>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</si>
  <si>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</si>
  <si>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</si>
  <si>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</si>
  <si>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</si>
  <si>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</si>
  <si>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</si>
  <si>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</si>
  <si>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</si>
  <si>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</si>
  <si>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</si>
  <si>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</si>
  <si>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</si>
  <si>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</si>
  <si>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</si>
  <si>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</si>
  <si>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</si>
  <si>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</si>
  <si>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</si>
  <si>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</si>
  <si>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</si>
  <si>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</si>
  <si>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</si>
  <si>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</si>
  <si>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</si>
  <si>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</si>
  <si>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</si>
  <si>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</si>
  <si>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</si>
  <si>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</si>
  <si>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</si>
  <si>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</si>
  <si>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</si>
  <si>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</si>
  <si>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</si>
  <si>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</si>
  <si>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</si>
  <si>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</si>
  <si>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</si>
  <si>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</si>
  <si>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</si>
  <si>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</si>
  <si>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</si>
  <si>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</si>
  <si>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</si>
  <si>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</si>
  <si>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</si>
  <si>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</si>
  <si>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</si>
  <si>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</si>
  <si>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</si>
  <si>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</si>
  <si>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</si>
  <si>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</si>
  <si>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</si>
  <si>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</si>
  <si>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</si>
  <si>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</si>
  <si>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</si>
  <si>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</si>
  <si>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</si>
  <si>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</si>
  <si>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</si>
  <si>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</si>
  <si>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</si>
  <si>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</si>
  <si>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</si>
  <si>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</si>
  <si>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</si>
  <si>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</si>
  <si>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</si>
  <si>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</si>
  <si>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</si>
  <si>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</si>
  <si>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</si>
  <si>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</si>
  <si>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</si>
  <si>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</si>
  <si>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</si>
  <si>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</si>
  <si>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</si>
  <si>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</si>
  <si>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</si>
  <si>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</si>
  <si>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</si>
  <si>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</si>
  <si>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</si>
  <si>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</si>
  <si>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</si>
  <si>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</si>
  <si>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</si>
  <si>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</si>
  <si>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</si>
  <si>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</si>
  <si>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</si>
  <si>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</si>
  <si>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</si>
  <si>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</si>
  <si>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</si>
  <si>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</si>
  <si>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</si>
  <si>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</si>
  <si>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</si>
  <si>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</si>
  <si>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</si>
  <si>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</si>
  <si>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</si>
  <si>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</si>
  <si>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</si>
  <si>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</si>
  <si>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</si>
  <si>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</si>
  <si>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</si>
  <si>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</si>
  <si>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</si>
  <si>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</si>
  <si>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</si>
  <si>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</si>
  <si>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</si>
  <si>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</si>
  <si>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</si>
  <si>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</si>
  <si>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</si>
  <si>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</si>
  <si>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</si>
  <si>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</si>
  <si>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</si>
  <si>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</si>
  <si>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</si>
  <si>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</si>
  <si>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</si>
  <si>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</si>
  <si>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</si>
  <si>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</si>
  <si>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</si>
  <si>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</si>
  <si>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</si>
  <si>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</si>
  <si>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</si>
  <si>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</si>
  <si>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</si>
  <si>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</si>
  <si>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</si>
  <si>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</si>
  <si>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</si>
  <si>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</si>
  <si>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</si>
  <si>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</si>
  <si>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</si>
  <si>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</si>
  <si>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</si>
  <si>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</si>
  <si>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</si>
  <si>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</si>
  <si>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</si>
  <si>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</si>
  <si>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</si>
  <si>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</si>
  <si>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</si>
  <si>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</si>
  <si>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</si>
  <si>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</si>
  <si>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</si>
  <si>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</si>
  <si>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</si>
  <si>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</si>
  <si>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</si>
  <si>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</si>
  <si>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</si>
  <si>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</si>
  <si>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</si>
  <si>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</si>
  <si>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</si>
  <si>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</si>
  <si>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</si>
  <si>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</si>
  <si>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</si>
  <si>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</si>
  <si>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</si>
  <si>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</si>
  <si>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</si>
  <si>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</si>
  <si>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</si>
  <si>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</si>
  <si>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</si>
  <si>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</si>
  <si>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</si>
  <si>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</si>
  <si>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</si>
  <si>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</si>
  <si>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</si>
  <si>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</si>
  <si>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</si>
  <si>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</si>
  <si>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</si>
  <si>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</si>
  <si>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</si>
  <si>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</si>
  <si>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</si>
  <si>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</si>
  <si>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</si>
  <si>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</si>
  <si>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</si>
  <si>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</si>
  <si>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</si>
  <si>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</si>
  <si>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</si>
  <si>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</si>
  <si>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</si>
  <si>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</si>
  <si>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</si>
  <si>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</si>
  <si>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</si>
  <si>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</si>
  <si>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</si>
  <si>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</si>
  <si>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</si>
  <si>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</si>
  <si>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</si>
  <si>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</si>
  <si>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</si>
  <si>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</si>
  <si>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</si>
  <si>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</si>
  <si>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</si>
  <si>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</si>
  <si>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</si>
  <si>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</si>
  <si>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</si>
  <si>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</si>
  <si>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</si>
  <si>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</si>
  <si>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</si>
  <si>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</si>
  <si>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</si>
  <si>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</si>
  <si>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</si>
  <si>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</si>
  <si>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</si>
  <si>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</si>
  <si>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</si>
  <si>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</si>
  <si>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</si>
  <si>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</si>
  <si>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</si>
  <si>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</si>
  <si>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</si>
  <si>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</si>
  <si>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</si>
  <si>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</si>
  <si>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</si>
  <si>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</si>
  <si>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</si>
  <si>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</si>
  <si>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</si>
  <si>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</si>
  <si>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</si>
  <si>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</si>
  <si>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</si>
  <si>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</si>
  <si>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</si>
  <si>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</si>
  <si>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</si>
  <si>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</si>
  <si>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</si>
  <si>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</si>
  <si>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</si>
  <si>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</si>
  <si>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</si>
  <si>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</si>
  <si>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</si>
  <si>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</si>
  <si>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</si>
  <si>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</si>
  <si>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</si>
  <si>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</si>
  <si>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</si>
  <si>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</si>
  <si>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</si>
  <si>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</si>
  <si>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</si>
  <si>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</si>
  <si>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</si>
  <si>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</si>
  <si>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</si>
  <si>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</si>
  <si>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</si>
  <si>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</si>
  <si>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</si>
  <si>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</si>
  <si>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</si>
  <si>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</si>
  <si>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</si>
  <si>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</si>
  <si>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</si>
  <si>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</si>
  <si>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</si>
  <si>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</si>
  <si>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</si>
  <si>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</si>
  <si>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</si>
  <si>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</si>
  <si>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</si>
  <si>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</si>
  <si>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</si>
  <si>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</si>
  <si>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</si>
  <si>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</si>
  <si>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</si>
  <si>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</si>
  <si>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</si>
  <si>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</si>
  <si>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</si>
  <si>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</si>
  <si>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</si>
  <si>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</si>
  <si>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</si>
  <si>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</si>
  <si>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</si>
  <si>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</si>
  <si>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</si>
  <si>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</si>
  <si>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</si>
  <si>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</si>
  <si>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</si>
  <si>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</si>
  <si>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</si>
  <si>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</si>
  <si>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</si>
  <si>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</si>
  <si>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</si>
  <si>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</si>
  <si>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</si>
  <si>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</si>
  <si>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</si>
  <si>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</si>
  <si>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</si>
  <si>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</si>
  <si>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</si>
  <si>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</si>
  <si>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</si>
  <si>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</si>
  <si>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</si>
  <si>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</si>
  <si>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</si>
  <si>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</si>
  <si>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</si>
  <si>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</si>
  <si>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</si>
  <si>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</si>
  <si>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</si>
  <si>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</si>
  <si>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</si>
  <si>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</si>
  <si>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</si>
  <si>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</si>
  <si>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</si>
  <si>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</si>
  <si>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</si>
  <si>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</si>
  <si>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</si>
  <si>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</si>
  <si>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</si>
  <si>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</si>
  <si>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</si>
  <si>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</si>
  <si>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</si>
  <si>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</si>
  <si>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</si>
  <si>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</si>
  <si>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</si>
  <si>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</si>
  <si>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</si>
  <si>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</si>
  <si>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</si>
  <si>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</si>
  <si>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</si>
  <si>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</si>
  <si>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</si>
  <si>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</si>
  <si>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</si>
  <si>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</si>
  <si>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</si>
  <si>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</si>
  <si>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</si>
  <si>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</si>
  <si>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</si>
  <si>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</si>
  <si>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</si>
  <si>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</si>
  <si>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</si>
  <si>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</si>
  <si>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</si>
  <si>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</si>
  <si>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</si>
  <si>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</si>
  <si>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</si>
  <si>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</si>
  <si>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</si>
  <si>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</si>
  <si>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</si>
  <si>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</si>
  <si>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</si>
  <si>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</si>
  <si>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</si>
  <si>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</si>
  <si>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</si>
  <si>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</si>
  <si>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</si>
  <si>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</si>
  <si>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</si>
  <si>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</si>
  <si>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</si>
  <si>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</si>
  <si>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</si>
  <si>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</si>
  <si>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</si>
  <si>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</si>
  <si>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</si>
  <si>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</si>
  <si>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</si>
  <si>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</si>
  <si>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</si>
  <si>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</si>
  <si>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</si>
  <si>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</si>
  <si>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</si>
  <si>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</si>
  <si>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</si>
  <si>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</si>
  <si>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</si>
  <si>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</si>
  <si>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</si>
  <si>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</si>
  <si>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</si>
  <si>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</si>
  <si>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</si>
  <si>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</si>
  <si>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</si>
  <si>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</si>
  <si>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</si>
  <si>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</si>
  <si>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</si>
  <si>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</si>
  <si>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</si>
  <si>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</si>
  <si>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</si>
  <si>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</si>
  <si>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</si>
  <si>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</si>
  <si>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</si>
  <si>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</si>
  <si>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</si>
  <si>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</si>
  <si>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</si>
  <si>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</si>
  <si>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</si>
  <si>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</si>
  <si>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</si>
  <si>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</si>
  <si>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</si>
  <si>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</si>
  <si>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</si>
  <si>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</si>
  <si>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</si>
  <si>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</si>
  <si>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</si>
  <si>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</si>
  <si>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</si>
  <si>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</si>
  <si>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</si>
  <si>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</si>
  <si>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</si>
  <si>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</si>
  <si>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</si>
  <si>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</si>
  <si>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</si>
  <si>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</si>
  <si>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</si>
  <si>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</si>
  <si>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</si>
  <si>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</si>
  <si>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</si>
  <si>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</si>
  <si>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</si>
  <si>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</si>
  <si>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</si>
  <si>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</si>
  <si>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</si>
  <si>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</si>
  <si>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</si>
  <si>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</si>
  <si>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</si>
  <si>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</si>
  <si>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</si>
  <si>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</si>
  <si>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</si>
  <si>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</si>
  <si>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</si>
  <si>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</si>
  <si>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</si>
  <si>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</si>
  <si>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</si>
  <si>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</si>
  <si>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</si>
  <si>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</si>
  <si>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</si>
  <si>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</si>
  <si>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</si>
  <si>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</si>
  <si>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</si>
  <si>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</si>
  <si>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</si>
  <si>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</si>
  <si>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</si>
  <si>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</si>
  <si>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</si>
  <si>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</si>
  <si>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</si>
  <si>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</si>
  <si>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</si>
  <si>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</si>
  <si>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</si>
  <si>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</si>
  <si>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</si>
  <si>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</si>
  <si>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</si>
  <si>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</si>
  <si>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</si>
  <si>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</si>
  <si>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</si>
  <si>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</si>
  <si>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</si>
  <si>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</si>
  <si>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</si>
  <si>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</si>
  <si>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</si>
  <si>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</si>
  <si>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</si>
  <si>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</si>
  <si>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</si>
  <si>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</si>
  <si>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</si>
  <si>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</si>
  <si>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</si>
  <si>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</si>
  <si>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</si>
  <si>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</si>
  <si>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</si>
  <si>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</si>
  <si>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</si>
  <si>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</si>
  <si>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</si>
  <si>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</si>
  <si>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</si>
  <si>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</si>
  <si>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</si>
  <si>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</si>
  <si>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</si>
  <si>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</si>
  <si>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</si>
  <si>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</si>
  <si>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</si>
  <si>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</si>
  <si>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</si>
  <si>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</si>
  <si>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</si>
  <si>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</si>
  <si>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</si>
  <si>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</si>
  <si>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</si>
  <si>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</si>
  <si>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</si>
  <si>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</si>
  <si>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</si>
  <si>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</si>
  <si>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</si>
  <si>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</si>
  <si>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</si>
  <si>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</si>
  <si>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</si>
  <si>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</si>
  <si>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</si>
  <si>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</si>
  <si>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</si>
  <si>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</si>
  <si>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</si>
  <si>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</si>
  <si>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</si>
  <si>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</si>
  <si>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</si>
  <si>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</si>
  <si>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</si>
  <si>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</si>
  <si>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</si>
  <si>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</si>
  <si>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</si>
  <si>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</si>
  <si>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</si>
  <si>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</si>
  <si>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</si>
  <si>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</si>
  <si>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</si>
  <si>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</si>
  <si>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</si>
  <si>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</si>
  <si>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</si>
  <si>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</si>
  <si>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</si>
  <si>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</si>
  <si>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</si>
  <si>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</si>
  <si>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</si>
  <si>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</si>
  <si>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</si>
  <si>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</si>
  <si>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</si>
  <si>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</si>
  <si>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</si>
  <si>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</si>
  <si>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</si>
  <si>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</si>
  <si>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</si>
  <si>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</si>
  <si>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</si>
  <si>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</si>
  <si>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</si>
  <si>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</si>
  <si>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</si>
  <si>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</si>
  <si>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</si>
  <si>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</si>
  <si>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</si>
  <si>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</si>
  <si>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</si>
  <si>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</si>
  <si>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</si>
  <si>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</si>
  <si>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</si>
  <si>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</si>
  <si>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</si>
  <si>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</si>
  <si>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</si>
  <si>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</si>
  <si>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</si>
  <si>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</si>
  <si>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</si>
  <si>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</si>
  <si>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</si>
  <si>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</si>
  <si>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</si>
  <si>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</si>
  <si>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</si>
  <si>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</si>
  <si>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</si>
  <si>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</si>
  <si>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</si>
  <si>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</si>
  <si>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</si>
  <si>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</si>
  <si>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</si>
  <si>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</si>
  <si>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</si>
  <si>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</si>
  <si>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</si>
  <si>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</si>
  <si>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</si>
  <si>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</si>
  <si>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</si>
  <si>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</si>
  <si>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</si>
  <si>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</si>
  <si>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</si>
  <si>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</si>
  <si>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</si>
  <si>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</si>
  <si>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</si>
  <si>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</si>
  <si>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</si>
  <si>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</si>
  <si>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</si>
  <si>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</si>
  <si>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</si>
  <si>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</si>
  <si>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</si>
  <si>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</si>
  <si>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</si>
  <si>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</si>
  <si>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</si>
  <si>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</si>
  <si>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</si>
  <si>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</si>
  <si>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</si>
  <si>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</si>
  <si>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</si>
  <si>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</si>
  <si>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</si>
  <si>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</si>
  <si>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</si>
  <si>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</si>
  <si>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</si>
  <si>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</si>
  <si>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</si>
  <si>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</si>
  <si>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</si>
  <si>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</si>
  <si>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</si>
  <si>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</si>
  <si>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</si>
  <si>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</si>
  <si>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</si>
  <si>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</si>
  <si>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</si>
  <si>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</si>
  <si>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</si>
  <si>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</si>
  <si>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</si>
  <si>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</si>
  <si>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</si>
  <si>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</si>
  <si>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</si>
  <si>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</si>
  <si>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</si>
  <si>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</si>
  <si>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</si>
  <si>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</si>
  <si>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</si>
  <si>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</si>
  <si>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</si>
  <si>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</si>
  <si>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</si>
  <si>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</si>
  <si>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</si>
  <si>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</si>
  <si>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</si>
  <si>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</si>
  <si>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</si>
  <si>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</si>
  <si>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</si>
  <si>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</si>
  <si>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</si>
  <si>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</si>
  <si>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</si>
  <si>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</si>
  <si>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</si>
  <si>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</si>
  <si>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</si>
  <si>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</si>
  <si>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</si>
  <si>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</si>
  <si>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</si>
  <si>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</si>
  <si>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</si>
  <si>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</si>
  <si>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</si>
  <si>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</si>
  <si>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</si>
  <si>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</si>
  <si>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</si>
  <si>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</si>
  <si>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</si>
  <si>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</si>
  <si>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</si>
  <si>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</si>
  <si>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</si>
  <si>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</si>
  <si>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</si>
  <si>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</si>
  <si>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</si>
  <si>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</si>
  <si>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</si>
  <si>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</si>
  <si>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</si>
  <si>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</si>
  <si>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</si>
  <si>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</si>
  <si>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</si>
  <si>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</si>
  <si>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</si>
  <si>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</si>
  <si>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</si>
  <si>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</si>
  <si>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</si>
  <si>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</si>
  <si>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</si>
  <si>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</si>
  <si>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</si>
  <si>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</si>
  <si>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</si>
  <si>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</si>
  <si>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</si>
  <si>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</si>
  <si>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</si>
  <si>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</si>
  <si>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</si>
  <si>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</si>
  <si>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</si>
  <si>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</si>
  <si>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</si>
  <si>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</si>
  <si>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</si>
  <si>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</si>
  <si>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</si>
  <si>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</si>
  <si>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</si>
  <si>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</si>
  <si>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</si>
  <si>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</si>
  <si>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</si>
  <si>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</si>
  <si>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</si>
  <si>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</si>
  <si>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</si>
  <si>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</si>
  <si>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</si>
  <si>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</si>
  <si>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</si>
  <si>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</si>
  <si>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</si>
  <si>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</si>
  <si>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</si>
  <si>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</si>
  <si>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</si>
  <si>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</si>
  <si>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</si>
  <si>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</si>
  <si>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</si>
  <si>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</si>
  <si>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</si>
  <si>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</si>
  <si>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</si>
  <si>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</si>
  <si>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</si>
  <si>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</si>
  <si>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</si>
  <si>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</si>
  <si>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</si>
  <si>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</si>
  <si>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</si>
  <si>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</si>
  <si>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</si>
  <si>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</si>
  <si>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</si>
  <si>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</si>
  <si>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</si>
  <si>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</si>
  <si>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</si>
  <si>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</si>
  <si>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</si>
  <si>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</si>
  <si>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</si>
  <si>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</si>
  <si>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</si>
  <si>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</si>
  <si>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</si>
  <si>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</si>
  <si>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</si>
  <si>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</si>
  <si>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</si>
  <si>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</si>
  <si>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</si>
  <si>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</si>
  <si>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</si>
  <si>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</si>
  <si>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</si>
  <si>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</si>
  <si>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</si>
  <si>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</si>
  <si>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</si>
  <si>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</si>
  <si>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</si>
  <si>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</si>
  <si>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</si>
  <si>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</si>
  <si>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</si>
  <si>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</si>
  <si>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</si>
  <si>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</si>
  <si>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</si>
  <si>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</si>
  <si>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</si>
  <si>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</si>
  <si>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</si>
  <si>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</si>
  <si>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</si>
  <si>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</si>
  <si>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</si>
  <si>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</si>
  <si>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</si>
  <si>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</si>
  <si>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</si>
  <si>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</si>
  <si>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</si>
  <si>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</si>
  <si>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</si>
  <si>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</si>
  <si>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</si>
  <si>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</si>
  <si>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</si>
  <si>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</si>
  <si>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</si>
  <si>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</si>
  <si>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</si>
  <si>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</si>
  <si>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</si>
  <si>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</si>
  <si>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</si>
  <si>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</si>
  <si>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</si>
  <si>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</si>
  <si>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</si>
  <si>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</si>
  <si>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</si>
  <si>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</si>
  <si>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</si>
  <si>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</si>
  <si>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</si>
  <si>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</si>
  <si>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</si>
  <si>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</si>
  <si>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</si>
  <si>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</si>
  <si>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</si>
  <si>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</si>
  <si>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</si>
  <si>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</si>
  <si>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</si>
  <si>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</si>
  <si>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</si>
  <si>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</si>
  <si>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</si>
  <si>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</si>
  <si>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</si>
  <si>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</si>
  <si>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</si>
  <si>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</si>
  <si>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</si>
  <si>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</si>
  <si>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</si>
  <si>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</si>
  <si>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</si>
  <si>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</si>
  <si>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</si>
  <si>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</si>
  <si>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</si>
  <si>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</si>
  <si>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</si>
  <si>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</si>
  <si>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</si>
  <si>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</si>
  <si>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</si>
  <si>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</si>
  <si>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</si>
  <si>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</si>
  <si>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</si>
  <si>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</si>
  <si>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</si>
  <si>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</si>
  <si>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</si>
  <si>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</si>
  <si>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</si>
  <si>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</si>
  <si>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</si>
  <si>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</si>
  <si>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</si>
  <si>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</si>
  <si>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</si>
  <si>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</si>
  <si>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</si>
  <si>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</si>
  <si>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</si>
  <si>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</si>
  <si>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</si>
  <si>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</si>
  <si>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</si>
  <si>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</si>
  <si>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</si>
  <si>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</si>
  <si>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</si>
  <si>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</si>
  <si>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</si>
  <si>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</si>
  <si>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</si>
  <si>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</si>
  <si>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</si>
  <si>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</si>
  <si>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</si>
  <si>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</si>
  <si>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</si>
  <si>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</si>
  <si>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</si>
  <si>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</si>
  <si>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</si>
  <si>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</si>
  <si>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</si>
  <si>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</si>
  <si>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</si>
  <si>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</si>
  <si>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</si>
  <si>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</si>
  <si>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</si>
  <si>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</si>
  <si>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</si>
  <si>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</si>
  <si>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</si>
  <si>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</si>
  <si>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</si>
  <si>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</si>
  <si>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</si>
  <si>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</si>
  <si>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</si>
  <si>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</si>
  <si>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</si>
  <si>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</si>
  <si>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</si>
  <si>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</si>
  <si>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</si>
  <si>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</si>
  <si>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</si>
  <si>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</si>
  <si>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</si>
  <si>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</si>
  <si>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</si>
  <si>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</si>
  <si>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</si>
  <si>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</si>
  <si>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</si>
  <si>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</si>
  <si>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</si>
  <si>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</si>
  <si>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</si>
  <si>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</si>
  <si>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</si>
  <si>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</si>
  <si>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</si>
  <si>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</si>
  <si>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</si>
  <si>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</si>
  <si>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</si>
  <si>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</si>
  <si>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</si>
  <si>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</si>
  <si>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</si>
  <si>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</si>
  <si>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</si>
  <si>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</si>
  <si>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</si>
  <si>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</si>
  <si>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</si>
  <si>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</si>
  <si>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</si>
  <si>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</si>
  <si>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</si>
  <si>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</si>
  <si>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</si>
  <si>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</si>
  <si>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</si>
  <si>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</si>
  <si>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</si>
  <si>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</si>
  <si>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</si>
  <si>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</si>
  <si>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</si>
  <si>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</si>
  <si>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</si>
  <si>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</si>
  <si>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</si>
  <si>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</si>
  <si>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</si>
  <si>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</si>
  <si>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</si>
  <si>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</si>
  <si>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</si>
  <si>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</si>
  <si>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</si>
  <si>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</si>
  <si>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</si>
  <si>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</si>
  <si>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</si>
  <si>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</si>
  <si>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</si>
  <si>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</si>
  <si>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</si>
  <si>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</si>
  <si>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</si>
  <si>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</si>
  <si>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</si>
  <si>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</si>
  <si>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</si>
  <si>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</si>
  <si>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</si>
  <si>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</si>
  <si>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</si>
  <si>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</si>
  <si>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</si>
  <si>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</si>
  <si>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</si>
  <si>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</si>
  <si>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</si>
  <si>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</si>
  <si>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</si>
  <si>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</si>
  <si>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</si>
  <si>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</si>
  <si>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</si>
  <si>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</si>
  <si>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</si>
  <si>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</si>
  <si>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</si>
  <si>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</si>
  <si>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</si>
  <si>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</si>
  <si>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</si>
  <si>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</si>
  <si>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</si>
  <si>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</si>
  <si>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</si>
  <si>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</si>
  <si>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</si>
  <si>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</si>
  <si>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</si>
  <si>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</si>
  <si>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</si>
  <si>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</si>
  <si>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</si>
  <si>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</si>
  <si>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</si>
  <si>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</si>
  <si>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</si>
  <si>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</si>
  <si>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</si>
  <si>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</si>
  <si>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</si>
  <si>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</si>
  <si>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</si>
  <si>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</si>
  <si>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</si>
  <si>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</si>
  <si>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</si>
  <si>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</si>
  <si>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</si>
  <si>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</si>
  <si>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</si>
  <si>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</si>
  <si>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</si>
  <si>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</si>
  <si>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</si>
  <si>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</si>
  <si>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</si>
  <si>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</si>
  <si>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</si>
  <si>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</si>
  <si>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</si>
  <si>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</si>
  <si>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</si>
  <si>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</si>
  <si>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</si>
  <si>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</si>
  <si>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</si>
  <si>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</si>
  <si>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</si>
  <si>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</si>
  <si>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</si>
  <si>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</si>
  <si>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</si>
  <si>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</si>
  <si>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</si>
  <si>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</si>
  <si>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</si>
  <si>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</si>
  <si>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</si>
  <si>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</si>
  <si>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</si>
  <si>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</si>
  <si>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</si>
  <si>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</si>
  <si>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</si>
  <si>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</si>
  <si>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</si>
  <si>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</si>
  <si>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</si>
  <si>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</si>
  <si>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</si>
  <si>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</si>
  <si>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</si>
  <si>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</si>
  <si>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</si>
  <si>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</si>
  <si>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</si>
  <si>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</si>
  <si>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</si>
  <si>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</si>
  <si>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</si>
  <si>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</si>
  <si>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</si>
  <si>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</si>
  <si>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</si>
  <si>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</si>
  <si>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</si>
  <si>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</si>
  <si>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</si>
  <si>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</si>
  <si>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</si>
  <si>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</si>
  <si>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</si>
  <si>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</si>
  <si>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</si>
  <si>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</si>
  <si>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</si>
  <si>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</si>
  <si>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</si>
  <si>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</si>
  <si>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</si>
  <si>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</si>
  <si>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</si>
  <si>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</si>
  <si>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</si>
  <si>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</si>
  <si>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</si>
  <si>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</si>
  <si>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</si>
  <si>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</si>
  <si>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</si>
  <si>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</si>
  <si>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</si>
  <si>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</si>
  <si>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</si>
  <si>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</si>
  <si>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</si>
  <si>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</si>
  <si>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</si>
  <si>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</si>
  <si>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</si>
  <si>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</si>
  <si>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</si>
  <si>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</si>
  <si>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</si>
  <si>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</si>
  <si>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</si>
  <si>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</si>
  <si>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</si>
  <si>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</si>
  <si>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</si>
  <si>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</si>
  <si>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</si>
  <si>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</si>
  <si>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</si>
  <si>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</si>
  <si>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</si>
  <si>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</si>
  <si>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</si>
  <si>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</si>
  <si>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</si>
  <si>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</si>
  <si>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</si>
  <si>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</si>
  <si>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</si>
  <si>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</si>
  <si>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</si>
  <si>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</si>
  <si>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</si>
  <si>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</si>
  <si>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</si>
  <si>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</si>
  <si>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</si>
  <si>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</si>
  <si>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</si>
  <si>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</si>
  <si>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</si>
  <si>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</si>
  <si>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</si>
  <si>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</si>
  <si>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</si>
  <si>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</si>
  <si>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</si>
  <si>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</si>
  <si>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</si>
  <si>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</si>
  <si>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</si>
  <si>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</si>
  <si>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</si>
  <si>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</si>
  <si>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</si>
  <si>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</si>
  <si>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</si>
  <si>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</si>
  <si>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</si>
  <si>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</si>
  <si>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</si>
  <si>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</si>
  <si>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</si>
  <si>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</si>
  <si>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</si>
  <si>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</si>
  <si>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</si>
  <si>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</si>
  <si>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</si>
  <si>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</si>
  <si>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</si>
  <si>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</si>
  <si>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</si>
  <si>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</si>
  <si>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</si>
  <si>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</si>
  <si>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</si>
  <si>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</si>
  <si>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</si>
  <si>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</si>
  <si>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</si>
  <si>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</si>
  <si>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</si>
  <si>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</si>
  <si>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</si>
  <si>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</si>
  <si>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</si>
  <si>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</si>
  <si>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</si>
  <si>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</si>
  <si>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</si>
  <si>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</si>
  <si>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</si>
  <si>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</si>
  <si>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</si>
  <si>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</si>
  <si>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</si>
  <si>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</si>
  <si>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</si>
  <si>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</si>
  <si>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</si>
  <si>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</si>
  <si>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</si>
  <si>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</si>
  <si>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</si>
  <si>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</si>
  <si>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</si>
  <si>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</si>
  <si>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</si>
  <si>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</si>
  <si>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</si>
  <si>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</si>
  <si>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</si>
  <si>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</si>
  <si>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</si>
  <si>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</si>
  <si>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</si>
  <si>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</si>
  <si>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</si>
  <si>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</si>
  <si>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</si>
  <si>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</si>
  <si>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</si>
  <si>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</si>
  <si>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</si>
  <si>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</si>
  <si>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</si>
  <si>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</si>
  <si>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</si>
  <si>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</si>
  <si>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</si>
  <si>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</si>
  <si>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</si>
  <si>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</si>
  <si>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</si>
  <si>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</si>
  <si>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</si>
  <si>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</si>
  <si>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</si>
  <si>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</si>
  <si>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</si>
  <si>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</si>
  <si>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</si>
  <si>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</si>
  <si>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</si>
  <si>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</si>
  <si>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</si>
  <si>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</si>
  <si>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</si>
  <si>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</si>
  <si>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</si>
  <si>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</si>
  <si>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</si>
  <si>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</si>
  <si>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</si>
  <si>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</si>
  <si>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</si>
  <si>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</si>
  <si>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</si>
  <si>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</si>
  <si>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</si>
  <si>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</si>
  <si>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</si>
  <si>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</si>
  <si>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</si>
  <si>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</si>
  <si>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</si>
  <si>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</si>
  <si>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</si>
  <si>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</si>
  <si>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</si>
  <si>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</si>
  <si>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</si>
  <si>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</si>
  <si>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</si>
  <si>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</si>
  <si>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</si>
  <si>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</si>
  <si>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</si>
  <si>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</si>
  <si>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</si>
  <si>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</si>
  <si>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</si>
  <si>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</si>
  <si>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</si>
  <si>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</si>
  <si>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</si>
  <si>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</si>
  <si>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</si>
  <si>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</si>
  <si>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</si>
  <si>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</si>
  <si>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</si>
  <si>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</si>
  <si>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</si>
  <si>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</si>
  <si>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</si>
  <si>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</si>
  <si>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</si>
  <si>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</si>
  <si>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</si>
  <si>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</si>
  <si>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</si>
  <si>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</si>
  <si>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</si>
  <si>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</si>
  <si>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</si>
  <si>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</si>
  <si>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</si>
  <si>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</si>
  <si>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</si>
  <si>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</si>
  <si>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</si>
  <si>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</si>
  <si>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</si>
  <si>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</si>
  <si>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</si>
  <si>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</si>
  <si>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</si>
  <si>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</si>
  <si>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</si>
  <si>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</si>
  <si>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</si>
  <si>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</si>
  <si>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</si>
  <si>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</si>
  <si>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</si>
  <si>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</si>
  <si>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</si>
  <si>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</si>
  <si>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</si>
  <si>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</si>
  <si>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</si>
  <si>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</si>
  <si>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</si>
  <si>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</si>
  <si>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</si>
  <si>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</si>
  <si>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</si>
  <si>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</si>
  <si>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</si>
  <si>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</si>
  <si>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</si>
  <si>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</si>
  <si>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</si>
  <si>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</si>
  <si>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</si>
  <si>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</si>
  <si>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</si>
  <si>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</si>
  <si>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</si>
  <si>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</si>
  <si>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</si>
  <si>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</si>
  <si>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</si>
  <si>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</si>
  <si>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</si>
  <si>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</si>
  <si>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</si>
  <si>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</si>
  <si>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</si>
  <si>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</si>
  <si>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</si>
  <si>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</si>
  <si>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</si>
  <si>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</si>
  <si>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</si>
  <si>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</si>
  <si>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</si>
  <si>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</si>
  <si>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</si>
  <si>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</si>
  <si>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</si>
  <si>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</si>
  <si>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</si>
  <si>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</si>
  <si>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</si>
  <si>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</si>
  <si>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</si>
  <si>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</si>
  <si>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</si>
  <si>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</si>
  <si>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</si>
  <si>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</si>
  <si>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</si>
  <si>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</si>
  <si>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</si>
  <si>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</si>
  <si>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</si>
  <si>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</si>
  <si>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</si>
  <si>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</si>
  <si>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</si>
  <si>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</si>
  <si>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</si>
  <si>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</si>
  <si>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</si>
  <si>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</si>
  <si>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</si>
  <si>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</si>
  <si>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</si>
  <si>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</si>
  <si>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</si>
  <si>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</si>
  <si>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</si>
  <si>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</si>
  <si>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</si>
  <si>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</si>
  <si>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</si>
  <si>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</si>
  <si>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</si>
  <si>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</si>
  <si>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</si>
  <si>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</si>
  <si>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</si>
  <si>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</si>
  <si>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</si>
  <si>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</si>
  <si>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</si>
  <si>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</si>
  <si>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</si>
  <si>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</si>
  <si>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</si>
  <si>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</si>
  <si>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</si>
  <si>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</si>
  <si>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</si>
  <si>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</si>
  <si>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</si>
  <si>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</si>
  <si>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</si>
  <si>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</si>
  <si>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</si>
  <si>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</si>
  <si>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</si>
  <si>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</si>
  <si>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</si>
  <si>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</si>
  <si>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</si>
  <si>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</si>
  <si>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</si>
  <si>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</si>
  <si>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</si>
  <si>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</si>
  <si>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</si>
  <si>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</si>
  <si>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</si>
  <si>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</si>
  <si>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</si>
  <si>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</si>
  <si>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</si>
  <si>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</si>
  <si>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</si>
  <si>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</si>
  <si>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</si>
  <si>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</si>
  <si>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</si>
  <si>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</si>
  <si>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</si>
  <si>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</si>
  <si>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</si>
  <si>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</si>
  <si>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</si>
  <si>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</si>
  <si>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</si>
  <si>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</si>
  <si>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</si>
  <si>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</si>
  <si>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</si>
  <si>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</si>
  <si>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</si>
  <si>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</si>
  <si>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</si>
  <si>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</si>
  <si>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</si>
  <si>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</si>
  <si>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</si>
  <si>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</si>
  <si>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</si>
  <si>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</si>
  <si>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</si>
  <si>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</si>
  <si>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</si>
  <si>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</si>
  <si>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</si>
  <si>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</si>
  <si>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</si>
  <si>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</si>
  <si>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</si>
  <si>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</si>
  <si>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</si>
  <si>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</si>
  <si>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</si>
  <si>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</si>
  <si>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</si>
  <si>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</si>
  <si>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</si>
  <si>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</si>
  <si>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</si>
  <si>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</si>
  <si>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</si>
  <si>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</si>
  <si>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</si>
  <si>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</si>
  <si>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</si>
  <si>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</si>
  <si>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</si>
  <si>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</si>
  <si>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</si>
  <si>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</si>
  <si>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</si>
  <si>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</si>
  <si>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</si>
  <si>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</si>
  <si>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</si>
  <si>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</si>
  <si>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</si>
  <si>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</si>
  <si>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</si>
  <si>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</si>
  <si>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</si>
  <si>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</si>
  <si>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</si>
  <si>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</si>
  <si>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</si>
  <si>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</si>
  <si>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</si>
  <si>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</si>
  <si>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</si>
  <si>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</si>
  <si>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</si>
  <si>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</si>
  <si>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</si>
  <si>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</si>
  <si>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</si>
  <si>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</si>
  <si>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</si>
  <si>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</si>
  <si>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</si>
  <si>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</si>
  <si>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</si>
  <si>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</si>
  <si>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</si>
  <si>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</si>
  <si>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</si>
  <si>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</si>
  <si>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</si>
  <si>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</si>
  <si>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</si>
  <si>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</si>
  <si>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</si>
  <si>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</si>
  <si>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</si>
  <si>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</si>
  <si>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</si>
  <si>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</si>
  <si>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</si>
  <si>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</si>
  <si>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</si>
  <si>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</si>
  <si>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</si>
  <si>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</si>
  <si>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</si>
  <si>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</si>
  <si>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</si>
  <si>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</si>
  <si>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</si>
  <si>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</si>
  <si>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</si>
  <si>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</si>
  <si>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</si>
  <si>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</si>
  <si>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</si>
  <si>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</si>
  <si>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</si>
  <si>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</si>
  <si>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</si>
  <si>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</si>
  <si>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</si>
  <si>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</si>
  <si>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</si>
  <si>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</si>
  <si>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</si>
  <si>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</si>
  <si>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</si>
  <si>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</si>
  <si>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</si>
  <si>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</si>
  <si>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</si>
  <si>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</si>
  <si>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</si>
  <si>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</si>
  <si>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</si>
  <si>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</si>
  <si>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</si>
  <si>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</si>
  <si>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</si>
  <si>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</si>
  <si>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</si>
  <si>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</si>
  <si>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</si>
  <si>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</si>
  <si>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</si>
  <si>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</si>
  <si>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</si>
  <si>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</si>
  <si>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</si>
  <si>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</si>
  <si>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</si>
  <si>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</si>
  <si>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</si>
  <si>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</si>
  <si>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</si>
  <si>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</si>
  <si>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</si>
  <si>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</si>
  <si>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</si>
  <si>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</si>
  <si>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</si>
  <si>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</si>
  <si>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</si>
  <si>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</si>
  <si>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</si>
  <si>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</si>
  <si>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</si>
  <si>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</si>
  <si>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</si>
  <si>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</si>
  <si>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</si>
  <si>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</si>
  <si>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</si>
  <si>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</si>
  <si>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</si>
  <si>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</si>
  <si>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</si>
  <si>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</si>
  <si>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</si>
  <si>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</si>
  <si>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</si>
  <si>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</si>
  <si>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</si>
  <si>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</si>
  <si>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</si>
  <si>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</si>
  <si>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</si>
  <si>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</si>
  <si>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</si>
  <si>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</si>
  <si>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</si>
  <si>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</si>
  <si>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</si>
  <si>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</si>
  <si>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</si>
  <si>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</si>
  <si>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</si>
  <si>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</si>
  <si>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</si>
  <si>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</si>
  <si>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</si>
  <si>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</si>
  <si>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</si>
  <si>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</si>
  <si>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</si>
  <si>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</si>
  <si>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</si>
  <si>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</si>
  <si>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</si>
  <si>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</si>
  <si>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</si>
  <si>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</si>
  <si>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</si>
  <si>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</si>
  <si>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</si>
  <si>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</si>
  <si>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</si>
  <si>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</si>
  <si>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</si>
  <si>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</si>
  <si>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</si>
  <si>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</si>
  <si>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</si>
  <si>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</si>
  <si>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</si>
  <si>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</si>
  <si>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</si>
  <si>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</si>
  <si>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</si>
  <si>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</si>
  <si>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</si>
  <si>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</si>
  <si>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</si>
  <si>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</si>
  <si>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</si>
  <si>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</si>
  <si>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</si>
  <si>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</si>
  <si>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</si>
  <si>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</si>
  <si>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</si>
  <si>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</si>
  <si>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</si>
  <si>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</si>
  <si>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</si>
  <si>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</si>
  <si>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</si>
  <si>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</si>
  <si>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</si>
  <si>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</si>
  <si>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</si>
  <si>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</si>
  <si>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</si>
  <si>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</si>
  <si>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</si>
  <si>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</si>
  <si>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</si>
  <si>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</si>
  <si>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</si>
  <si>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</si>
  <si>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</si>
  <si>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</si>
  <si>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</si>
  <si>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</si>
  <si>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</si>
  <si>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</si>
  <si>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</si>
  <si>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</si>
  <si>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</si>
  <si>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</si>
  <si>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</si>
  <si>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</si>
  <si>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</si>
  <si>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</si>
  <si>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</si>
  <si>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</si>
  <si>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</si>
  <si>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</si>
  <si>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</si>
  <si>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</si>
  <si>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</si>
  <si>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</si>
  <si>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</si>
  <si>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</si>
  <si>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</si>
  <si>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</si>
  <si>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</si>
  <si>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</si>
  <si>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</si>
  <si>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</si>
  <si>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</si>
  <si>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</si>
  <si>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</si>
  <si>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</si>
  <si>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</si>
  <si>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</si>
  <si>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</si>
  <si>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</si>
  <si>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</si>
  <si>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</si>
  <si>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</si>
  <si>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</si>
  <si>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</si>
  <si>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</si>
  <si>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</si>
  <si>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</si>
  <si>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</si>
  <si>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</si>
  <si>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</si>
  <si>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</si>
  <si>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</si>
  <si>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</si>
  <si>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</si>
  <si>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</si>
  <si>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</si>
  <si>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</si>
  <si>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</si>
  <si>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</si>
  <si>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</si>
  <si>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</si>
  <si>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</si>
  <si>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</si>
  <si>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</si>
  <si>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</si>
  <si>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</si>
  <si>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</si>
  <si>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</si>
  <si>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</si>
  <si>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</si>
  <si>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</si>
  <si>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</si>
  <si>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</si>
  <si>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</si>
  <si>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</si>
  <si>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</si>
  <si>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</si>
  <si>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</si>
  <si>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</si>
  <si>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</si>
  <si>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</si>
  <si>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</si>
  <si>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</si>
  <si>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</si>
  <si>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</si>
  <si>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</si>
  <si>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</si>
  <si>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</si>
  <si>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</si>
  <si>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</si>
  <si>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</si>
  <si>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</si>
  <si>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</si>
  <si>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</si>
  <si>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</si>
  <si>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</si>
  <si>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</si>
  <si>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</si>
  <si>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</si>
  <si>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</si>
  <si>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</si>
  <si>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</si>
  <si>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</si>
  <si>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</si>
  <si>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</si>
  <si>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</si>
  <si>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</si>
  <si>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</si>
  <si>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</si>
  <si>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</si>
  <si>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</si>
  <si>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</si>
  <si>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</si>
  <si>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</si>
  <si>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</si>
  <si>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</si>
  <si>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</si>
  <si>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</si>
  <si>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</si>
  <si>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</si>
  <si>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</si>
  <si>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</si>
  <si>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</si>
  <si>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</si>
  <si>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</si>
  <si>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</si>
  <si>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</si>
  <si>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</si>
  <si>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</si>
  <si>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</si>
  <si>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</si>
  <si>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</si>
  <si>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</si>
  <si>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</si>
  <si>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</si>
  <si>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</si>
  <si>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</si>
  <si>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</si>
  <si>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</si>
  <si>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</si>
  <si>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</si>
  <si>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</si>
  <si>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</si>
  <si>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</si>
  <si>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</si>
  <si>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</si>
  <si>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</si>
  <si>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</si>
  <si>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</si>
  <si>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</si>
  <si>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</si>
  <si>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</si>
  <si>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</si>
  <si>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</si>
  <si>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</si>
  <si>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</si>
  <si>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</si>
  <si>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</si>
  <si>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</si>
  <si>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</si>
  <si>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</si>
  <si>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</si>
  <si>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</si>
  <si>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</si>
  <si>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</si>
  <si>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</si>
  <si>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</si>
  <si>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</si>
  <si>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</si>
  <si>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</si>
  <si>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</si>
  <si>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</si>
  <si>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</si>
  <si>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</si>
  <si>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</si>
  <si>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</si>
  <si>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</si>
  <si>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</si>
  <si>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</si>
  <si>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</si>
  <si>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</si>
  <si>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</si>
  <si>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</si>
  <si>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</si>
  <si>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</si>
  <si>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</si>
  <si>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</si>
  <si>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</si>
  <si>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</si>
  <si>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</si>
  <si>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</si>
  <si>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</si>
  <si>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</si>
  <si>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</si>
  <si>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</si>
  <si>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</si>
  <si>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</si>
  <si>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</si>
  <si>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</si>
  <si>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</si>
  <si>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</si>
  <si>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</si>
  <si>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</si>
  <si>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</si>
  <si>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</si>
  <si>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</si>
  <si>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</si>
  <si>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</si>
  <si>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</si>
  <si>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</si>
  <si>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</si>
  <si>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</si>
  <si>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</si>
  <si>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</si>
  <si>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</si>
  <si>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</si>
  <si>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</si>
  <si>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</si>
  <si>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</si>
  <si>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</si>
  <si>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</si>
  <si>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</si>
  <si>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</si>
  <si>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</si>
  <si>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</si>
  <si>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</si>
  <si>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</si>
  <si>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</si>
  <si>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</si>
  <si>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</si>
  <si>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</si>
  <si>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</si>
  <si>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</si>
  <si>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</si>
  <si>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</si>
  <si>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</si>
  <si>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</si>
  <si>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</si>
  <si>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</si>
  <si>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</si>
  <si>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</si>
  <si>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</si>
  <si>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</si>
  <si>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</si>
  <si>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</si>
  <si>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</si>
  <si>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</si>
  <si>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</si>
  <si>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</si>
  <si>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</si>
  <si>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</si>
  <si>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</si>
  <si>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</si>
  <si>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</si>
  <si>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</si>
  <si>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</si>
  <si>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</si>
  <si>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</si>
  <si>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</si>
  <si>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</si>
  <si>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</si>
  <si>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</si>
  <si>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</si>
  <si>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</si>
  <si>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</si>
  <si>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</si>
  <si>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</si>
  <si>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</si>
  <si>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</si>
  <si>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</si>
  <si>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</si>
  <si>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</si>
  <si>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</si>
  <si>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</si>
  <si>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</si>
  <si>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</si>
  <si>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</si>
  <si>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</si>
  <si>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</si>
  <si>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</si>
  <si>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</si>
  <si>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</si>
  <si>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</si>
  <si>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</si>
  <si>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</si>
  <si>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</si>
  <si>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</si>
  <si>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</si>
  <si>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</si>
  <si>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</si>
  <si>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</si>
  <si>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</si>
  <si>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</si>
  <si>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</si>
  <si>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</si>
  <si>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</si>
  <si>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</si>
  <si>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</si>
  <si>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</si>
  <si>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</si>
  <si>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</si>
  <si>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</si>
  <si>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</si>
  <si>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</si>
  <si>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</si>
  <si>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</si>
  <si>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</si>
  <si>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</si>
  <si>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</si>
  <si>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</si>
  <si>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</si>
  <si>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</si>
  <si>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</si>
  <si>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</si>
  <si>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</si>
  <si>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</si>
  <si>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</si>
  <si>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</si>
  <si>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</si>
  <si>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</si>
  <si>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</si>
  <si>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</si>
  <si>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</si>
  <si>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</si>
  <si>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</si>
  <si>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</si>
  <si>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</si>
  <si>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</si>
  <si>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</si>
  <si>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</si>
  <si>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</si>
  <si>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</si>
  <si>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</si>
  <si>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</si>
  <si>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</si>
  <si>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</si>
  <si>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</si>
  <si>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</si>
  <si>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</si>
  <si>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</si>
  <si>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</si>
  <si>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</si>
  <si>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</si>
  <si>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</si>
  <si>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</si>
  <si>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</si>
  <si>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</si>
  <si>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</si>
  <si>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</si>
  <si>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</si>
  <si>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</si>
  <si>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</si>
  <si>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</si>
  <si>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</si>
  <si>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</si>
  <si>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</si>
  <si>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</si>
  <si>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</si>
  <si>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</si>
  <si>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</si>
  <si>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</si>
  <si>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</si>
  <si>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</si>
  <si>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</si>
  <si>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</si>
  <si>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</si>
  <si>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</si>
  <si>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</si>
  <si>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</si>
  <si>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</si>
  <si>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</si>
  <si>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</si>
  <si>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</si>
  <si>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</si>
  <si>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</si>
  <si>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</si>
  <si>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</si>
  <si>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</si>
  <si>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</si>
  <si>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</si>
  <si>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</si>
  <si>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</si>
  <si>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</si>
  <si>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</si>
  <si>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</si>
  <si>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</si>
  <si>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</si>
  <si>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</si>
  <si>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</si>
  <si>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</si>
  <si>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</si>
  <si>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</si>
  <si>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</si>
  <si>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</si>
  <si>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</si>
  <si>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</si>
  <si>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</si>
  <si>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</si>
  <si>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</si>
  <si>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</si>
  <si>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</si>
  <si>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</si>
  <si>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</si>
  <si>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</si>
  <si>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</si>
  <si>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</si>
  <si>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</si>
  <si>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</si>
  <si>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</si>
  <si>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</si>
  <si>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</si>
  <si>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</si>
  <si>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</si>
  <si>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</si>
  <si>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</si>
  <si>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</si>
  <si>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</si>
  <si>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</si>
  <si>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</si>
  <si>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</si>
  <si>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</si>
  <si>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</si>
  <si>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</si>
  <si>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</si>
  <si>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</si>
  <si>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</si>
  <si>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</si>
  <si>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</si>
  <si>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</si>
  <si>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</si>
  <si>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</si>
  <si>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</si>
  <si>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</si>
  <si>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</si>
  <si>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</si>
  <si>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</si>
  <si>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</si>
  <si>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</si>
  <si>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</si>
  <si>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</si>
  <si>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</si>
  <si>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</si>
  <si>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</si>
  <si>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</si>
  <si>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</si>
  <si>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</si>
  <si>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</si>
  <si>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</si>
  <si>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</si>
  <si>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</si>
  <si>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</si>
  <si>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</si>
  <si>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</si>
  <si>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</si>
  <si>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</si>
  <si>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</si>
  <si>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</si>
  <si>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</si>
  <si>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</si>
  <si>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</si>
  <si>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</si>
  <si>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</si>
  <si>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</si>
  <si>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</si>
  <si>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</si>
  <si>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</si>
  <si>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</si>
  <si>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</si>
  <si>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</si>
  <si>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</si>
  <si>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</si>
  <si>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</si>
  <si>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</si>
  <si>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</si>
  <si>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</si>
  <si>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</si>
  <si>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</si>
  <si>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</si>
  <si>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</si>
  <si>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</si>
  <si>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</si>
  <si>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A.B.ŠIMIĆA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</si>
</sst>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992453.3</v>
      </c>
      <c r="D2" s="6">
        <f>'PR-RAS'!E6</f>
        <v>1176343.2</v>
      </c>
      <c r="E2" s="6">
        <v>0</v>
      </c>
      <c r="F2" s="6">
        <v>0</v>
      </c>
      <c r="G2" s="7">
        <f t="shared" ref="G2:G274" si="0">(B2/1000)*(C2*1+D2*2)</f>
        <v>3345.1397000000002</v>
      </c>
      <c r="H2" s="7">
        <f t="shared" ref="H2:H27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858191.04</v>
      </c>
      <c r="D45" s="1">
        <f>'PR-RAS'!E49</f>
        <v>994577.82</v>
      </c>
      <c r="E45" s="1">
        <v>0</v>
      </c>
      <c r="F45" s="1">
        <v>0</v>
      </c>
      <c r="G45" s="2">
        <f t="shared" si="0"/>
        <v>125283.25391999997</v>
      </c>
      <c r="H45" s="2">
        <f t="shared" si="1"/>
        <v>0.22000000008847564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840052.41</v>
      </c>
      <c r="D64" s="1">
        <f>'PR-RAS'!E68</f>
        <v>941131.61</v>
      </c>
      <c r="E64" s="1">
        <v>0</v>
      </c>
      <c r="F64" s="1">
        <v>0</v>
      </c>
      <c r="G64" s="2">
        <f t="shared" si="0"/>
        <v>171505.88469000001</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840052.41</v>
      </c>
      <c r="D65" s="1">
        <f>'PR-RAS'!E69</f>
        <v>941131.61</v>
      </c>
      <c r="E65" s="1">
        <v>0</v>
      </c>
      <c r="F65" s="1">
        <v>0</v>
      </c>
      <c r="G65" s="2">
        <f t="shared" si="0"/>
        <v>174228.20032</v>
      </c>
      <c r="H65" s="2">
        <f t="shared" si="1"/>
        <v>0.80000000004656613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18138.63</v>
      </c>
      <c r="D73" s="1">
        <f>'PR-RAS'!E77</f>
        <v>53446.21</v>
      </c>
      <c r="E73" s="1">
        <v>0</v>
      </c>
      <c r="F73" s="1">
        <v>0</v>
      </c>
      <c r="G73" s="2">
        <f t="shared" si="0"/>
        <v>9002.2356</v>
      </c>
      <c r="H73" s="2">
        <f t="shared" si="1"/>
        <v>0.57999999999810825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18138.63</v>
      </c>
      <c r="D76" s="1">
        <f>'PR-RAS'!E80</f>
        <v>53446.21</v>
      </c>
      <c r="E76" s="1">
        <v>0</v>
      </c>
      <c r="F76" s="1">
        <v>0</v>
      </c>
      <c r="G76" s="2">
        <f t="shared" si="0"/>
        <v>9377.3287500000006</v>
      </c>
      <c r="H76" s="2">
        <f t="shared" si="1"/>
        <v>0.57999999999810825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23933.93</v>
      </c>
      <c r="D102" s="1">
        <f>'PR-RAS'!E106</f>
        <v>30059.58</v>
      </c>
      <c r="E102" s="1">
        <v>0</v>
      </c>
      <c r="F102" s="1">
        <v>0</v>
      </c>
      <c r="G102" s="2">
        <f t="shared" si="0"/>
        <v>8489.3620900000005</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23933.93</v>
      </c>
      <c r="D108" s="1">
        <f>'PR-RAS'!E112</f>
        <v>30059.58</v>
      </c>
      <c r="E108" s="1">
        <v>0</v>
      </c>
      <c r="F108" s="1">
        <v>0</v>
      </c>
      <c r="G108" s="2">
        <f t="shared" si="0"/>
        <v>8993.6806299999989</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23933.93</v>
      </c>
      <c r="D113" s="1">
        <f>'PR-RAS'!E117</f>
        <v>30059.58</v>
      </c>
      <c r="E113" s="1">
        <v>0</v>
      </c>
      <c r="F113" s="1">
        <v>0</v>
      </c>
      <c r="G113" s="2">
        <f t="shared" si="0"/>
        <v>9413.9460799999997</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3481.61</v>
      </c>
      <c r="D121" s="1">
        <f>'PR-RAS'!E125</f>
        <v>8600.7800000000007</v>
      </c>
      <c r="E121" s="1">
        <v>0</v>
      </c>
      <c r="F121" s="1">
        <v>0</v>
      </c>
      <c r="G121" s="2">
        <f t="shared" si="0"/>
        <v>2481.9803999999999</v>
      </c>
      <c r="H121" s="2">
        <f t="shared" si="1"/>
        <v>0.60999999999921783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2971.61</v>
      </c>
      <c r="D122" s="1">
        <f>'PR-RAS'!E126</f>
        <v>4610.7800000000007</v>
      </c>
      <c r="E122" s="1">
        <v>0</v>
      </c>
      <c r="F122" s="1">
        <v>0</v>
      </c>
      <c r="G122" s="2">
        <f t="shared" si="0"/>
        <v>1475.3735700000002</v>
      </c>
      <c r="H122" s="2">
        <f t="shared" si="1"/>
        <v>0.60999999999921783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601</v>
      </c>
      <c r="D123" s="1">
        <f>'PR-RAS'!E127</f>
        <v>1088.5</v>
      </c>
      <c r="E123" s="1">
        <v>0</v>
      </c>
      <c r="F123" s="1">
        <v>0</v>
      </c>
      <c r="G123" s="2">
        <f t="shared" si="0"/>
        <v>338.916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2370.61</v>
      </c>
      <c r="D124" s="1">
        <f>'PR-RAS'!E128</f>
        <v>3522.28</v>
      </c>
      <c r="E124" s="1">
        <v>0</v>
      </c>
      <c r="F124" s="1">
        <v>0</v>
      </c>
      <c r="G124" s="2">
        <f t="shared" si="0"/>
        <v>1158.06591</v>
      </c>
      <c r="H124" s="2">
        <f t="shared" si="1"/>
        <v>0.67000000000007276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510</v>
      </c>
      <c r="D125" s="1">
        <f>'PR-RAS'!E129</f>
        <v>3990</v>
      </c>
      <c r="E125" s="1">
        <v>0</v>
      </c>
      <c r="F125" s="1">
        <v>0</v>
      </c>
      <c r="G125" s="2">
        <f t="shared" si="0"/>
        <v>1052.76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510</v>
      </c>
      <c r="D126" s="1">
        <f>'PR-RAS'!E130</f>
        <v>1490</v>
      </c>
      <c r="E126" s="1">
        <v>0</v>
      </c>
      <c r="F126" s="1">
        <v>0</v>
      </c>
      <c r="G126" s="2">
        <f t="shared" si="0"/>
        <v>436.25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2500</v>
      </c>
      <c r="E127" s="1">
        <v>0</v>
      </c>
      <c r="F127" s="1">
        <v>0</v>
      </c>
      <c r="G127" s="2">
        <f t="shared" si="0"/>
        <v>630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106846.72</v>
      </c>
      <c r="D130" s="1">
        <f>'PR-RAS'!E134</f>
        <v>143105.01999999999</v>
      </c>
      <c r="E130" s="1">
        <v>0</v>
      </c>
      <c r="F130" s="1">
        <v>0</v>
      </c>
      <c r="G130" s="2">
        <f t="shared" si="0"/>
        <v>50704.322039999999</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106846.72</v>
      </c>
      <c r="D131" s="1">
        <f>'PR-RAS'!E135</f>
        <v>143105.01999999999</v>
      </c>
      <c r="E131" s="1">
        <v>0</v>
      </c>
      <c r="F131" s="1">
        <v>0</v>
      </c>
      <c r="G131" s="2">
        <f t="shared" si="0"/>
        <v>51097.378800000006</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106846.72</v>
      </c>
      <c r="D132" s="1">
        <f>'PR-RAS'!E136</f>
        <v>143105.01999999999</v>
      </c>
      <c r="E132" s="1">
        <v>0</v>
      </c>
      <c r="F132" s="1">
        <v>0</v>
      </c>
      <c r="G132" s="2">
        <f t="shared" si="0"/>
        <v>51490.435560000005</v>
      </c>
      <c r="H132" s="2">
        <f t="shared" si="1"/>
        <v>0.29999999998835847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992046.87</v>
      </c>
      <c r="D148" s="1">
        <f>'PR-RAS'!E152</f>
        <v>1352074.5100000002</v>
      </c>
      <c r="E148" s="1">
        <v>0</v>
      </c>
      <c r="F148" s="1">
        <v>0</v>
      </c>
      <c r="G148" s="2">
        <f t="shared" si="0"/>
        <v>543340.79583000008</v>
      </c>
      <c r="H148" s="2">
        <f t="shared" si="1"/>
        <v>0.61999999976251274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843221.18</v>
      </c>
      <c r="D149" s="1">
        <f>'PR-RAS'!E153</f>
        <v>1129185.1200000001</v>
      </c>
      <c r="E149" s="1">
        <v>0</v>
      </c>
      <c r="F149" s="1">
        <v>0</v>
      </c>
      <c r="G149" s="2">
        <f t="shared" si="0"/>
        <v>459035.53016000002</v>
      </c>
      <c r="H149" s="2">
        <f t="shared" si="1"/>
        <v>0.30000000016298145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709240.89</v>
      </c>
      <c r="D150" s="1">
        <f>'PR-RAS'!E154</f>
        <v>955959.81</v>
      </c>
      <c r="E150" s="1">
        <v>0</v>
      </c>
      <c r="F150" s="1">
        <v>0</v>
      </c>
      <c r="G150" s="2">
        <f t="shared" si="0"/>
        <v>390552.91599000001</v>
      </c>
      <c r="H150" s="2">
        <f t="shared" si="1"/>
        <v>0.29999999993015081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696534.04</v>
      </c>
      <c r="D151" s="1">
        <f>'PR-RAS'!E155</f>
        <v>933038.17</v>
      </c>
      <c r="E151" s="1">
        <v>0</v>
      </c>
      <c r="F151" s="1">
        <v>0</v>
      </c>
      <c r="G151" s="2">
        <f t="shared" si="0"/>
        <v>384391.55699999997</v>
      </c>
      <c r="H151" s="2">
        <f t="shared" si="1"/>
        <v>0.21000000007916242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8152.85</v>
      </c>
      <c r="D153" s="1">
        <f>'PR-RAS'!E157</f>
        <v>16681.54</v>
      </c>
      <c r="E153" s="1">
        <v>0</v>
      </c>
      <c r="F153" s="1">
        <v>0</v>
      </c>
      <c r="G153" s="2">
        <f t="shared" si="0"/>
        <v>6310.4213600000003</v>
      </c>
      <c r="H153" s="2">
        <f t="shared" si="1"/>
        <v>0.60999999999876309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4554</v>
      </c>
      <c r="D154" s="1">
        <f>'PR-RAS'!E158</f>
        <v>6240.1</v>
      </c>
      <c r="E154" s="1">
        <v>0</v>
      </c>
      <c r="F154" s="1">
        <v>0</v>
      </c>
      <c r="G154" s="2">
        <f t="shared" si="0"/>
        <v>2606.2326000000003</v>
      </c>
      <c r="H154" s="2">
        <f t="shared" si="1"/>
        <v>0.1000000000003638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29206.06</v>
      </c>
      <c r="D155" s="1">
        <f>'PR-RAS'!E159</f>
        <v>31991.91</v>
      </c>
      <c r="E155" s="1">
        <v>0</v>
      </c>
      <c r="F155" s="1">
        <v>0</v>
      </c>
      <c r="G155" s="2">
        <f t="shared" si="0"/>
        <v>14351.241520000001</v>
      </c>
      <c r="H155" s="2">
        <f t="shared" si="1"/>
        <v>0.15000000000145519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104774.23</v>
      </c>
      <c r="D156" s="1">
        <f>'PR-RAS'!E160</f>
        <v>141233.4</v>
      </c>
      <c r="E156" s="1">
        <v>0</v>
      </c>
      <c r="F156" s="1">
        <v>0</v>
      </c>
      <c r="G156" s="2">
        <f t="shared" si="0"/>
        <v>60022.359649999999</v>
      </c>
      <c r="H156" s="2">
        <f t="shared" si="1"/>
        <v>0.6299999999901047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104774.23</v>
      </c>
      <c r="D158" s="1">
        <f>'PR-RAS'!E162</f>
        <v>141216.43</v>
      </c>
      <c r="E158" s="1">
        <v>0</v>
      </c>
      <c r="F158" s="1">
        <v>0</v>
      </c>
      <c r="G158" s="2">
        <f t="shared" si="0"/>
        <v>60791.513129999992</v>
      </c>
      <c r="H158" s="2">
        <f t="shared" si="1"/>
        <v>0.65999999998894054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16.97</v>
      </c>
      <c r="E159" s="1">
        <v>0</v>
      </c>
      <c r="F159" s="1">
        <v>0</v>
      </c>
      <c r="G159" s="2">
        <f t="shared" si="0"/>
        <v>5.36252</v>
      </c>
      <c r="H159" s="2">
        <f t="shared" si="1"/>
        <v>3.0000000000001137E-2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146854.04999999999</v>
      </c>
      <c r="D160" s="1">
        <f>'PR-RAS'!E164</f>
        <v>219696.06000000003</v>
      </c>
      <c r="E160" s="1">
        <v>0</v>
      </c>
      <c r="F160" s="1">
        <v>0</v>
      </c>
      <c r="G160" s="2">
        <f t="shared" si="0"/>
        <v>93213.141030000013</v>
      </c>
      <c r="H160" s="2">
        <f t="shared" si="1"/>
        <v>0.11000000001513399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12778.16</v>
      </c>
      <c r="D161" s="1">
        <f>'PR-RAS'!E165</f>
        <v>16293.86</v>
      </c>
      <c r="E161" s="1">
        <v>0</v>
      </c>
      <c r="F161" s="1">
        <v>0</v>
      </c>
      <c r="G161" s="2">
        <f t="shared" si="0"/>
        <v>7258.5408000000007</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1256</v>
      </c>
      <c r="D162" s="1">
        <f>'PR-RAS'!E166</f>
        <v>1880</v>
      </c>
      <c r="E162" s="1">
        <v>0</v>
      </c>
      <c r="F162" s="1">
        <v>0</v>
      </c>
      <c r="G162" s="2">
        <f t="shared" si="0"/>
        <v>807.57600000000002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10851.26</v>
      </c>
      <c r="D163" s="1">
        <f>'PR-RAS'!E167</f>
        <v>13576.58</v>
      </c>
      <c r="E163" s="1">
        <v>0</v>
      </c>
      <c r="F163" s="1">
        <v>0</v>
      </c>
      <c r="G163" s="2">
        <f t="shared" si="0"/>
        <v>6156.7160400000002</v>
      </c>
      <c r="H163" s="2">
        <f t="shared" si="1"/>
        <v>0.68000000000029104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670.9</v>
      </c>
      <c r="D164" s="1">
        <f>'PR-RAS'!E168</f>
        <v>837.28</v>
      </c>
      <c r="E164" s="1">
        <v>0</v>
      </c>
      <c r="F164" s="1">
        <v>0</v>
      </c>
      <c r="G164" s="2">
        <f t="shared" si="0"/>
        <v>382.30998</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99999.189999999988</v>
      </c>
      <c r="D166" s="1">
        <f>'PR-RAS'!E170</f>
        <v>129958.53</v>
      </c>
      <c r="E166" s="1">
        <v>0</v>
      </c>
      <c r="F166" s="1">
        <v>0</v>
      </c>
      <c r="G166" s="2">
        <f t="shared" si="0"/>
        <v>59386.181250000001</v>
      </c>
      <c r="H166" s="2">
        <f t="shared" si="1"/>
        <v>0.65999999998894054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6818.65</v>
      </c>
      <c r="D167" s="1">
        <f>'PR-RAS'!E171</f>
        <v>9011.75</v>
      </c>
      <c r="E167" s="1">
        <v>0</v>
      </c>
      <c r="F167" s="1">
        <v>0</v>
      </c>
      <c r="G167" s="2">
        <f t="shared" si="0"/>
        <v>4123.7969000000003</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63862.52</v>
      </c>
      <c r="D168" s="1">
        <f>'PR-RAS'!E172</f>
        <v>98048.44</v>
      </c>
      <c r="E168" s="1">
        <v>0</v>
      </c>
      <c r="F168" s="1">
        <v>0</v>
      </c>
      <c r="G168" s="2">
        <f t="shared" si="0"/>
        <v>43413.219799999999</v>
      </c>
      <c r="H168" s="2">
        <f t="shared" si="1"/>
        <v>0.92000000000552973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24063.67</v>
      </c>
      <c r="D169" s="1">
        <f>'PR-RAS'!E173</f>
        <v>21613.61</v>
      </c>
      <c r="E169" s="1">
        <v>0</v>
      </c>
      <c r="F169" s="1">
        <v>0</v>
      </c>
      <c r="G169" s="2">
        <f t="shared" si="0"/>
        <v>11304.86952</v>
      </c>
      <c r="H169" s="2">
        <f t="shared" si="1"/>
        <v>0.72000000000116415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2042.64</v>
      </c>
      <c r="D170" s="1">
        <f>'PR-RAS'!E174</f>
        <v>1284.73</v>
      </c>
      <c r="E170" s="1">
        <v>0</v>
      </c>
      <c r="F170" s="1">
        <v>0</v>
      </c>
      <c r="G170" s="2">
        <f t="shared" si="0"/>
        <v>779.44490000000008</v>
      </c>
      <c r="H170" s="2">
        <f t="shared" si="1"/>
        <v>0.62999999999988177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2280.9</v>
      </c>
      <c r="D171" s="1">
        <f>'PR-RAS'!E175</f>
        <v>0</v>
      </c>
      <c r="E171" s="1">
        <v>0</v>
      </c>
      <c r="F171" s="1">
        <v>0</v>
      </c>
      <c r="G171" s="2">
        <f t="shared" si="0"/>
        <v>387.75300000000004</v>
      </c>
      <c r="H171" s="2">
        <f t="shared" si="1"/>
        <v>9.9999999999909051E-2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930.81</v>
      </c>
      <c r="D173" s="1">
        <f>'PR-RAS'!E177</f>
        <v>0</v>
      </c>
      <c r="E173" s="1">
        <v>0</v>
      </c>
      <c r="F173" s="1">
        <v>0</v>
      </c>
      <c r="G173" s="2">
        <f t="shared" si="0"/>
        <v>160.09931999999998</v>
      </c>
      <c r="H173" s="2">
        <f t="shared" si="1"/>
        <v>0.19000000000005457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32543.21</v>
      </c>
      <c r="D174" s="1">
        <f>'PR-RAS'!E178</f>
        <v>71034.509999999995</v>
      </c>
      <c r="E174" s="1">
        <v>0</v>
      </c>
      <c r="F174" s="1">
        <v>0</v>
      </c>
      <c r="G174" s="2">
        <f t="shared" si="0"/>
        <v>30207.915789999995</v>
      </c>
      <c r="H174" s="2">
        <f t="shared" si="1"/>
        <v>0.70000000000436557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3921.7</v>
      </c>
      <c r="D175" s="1">
        <f>'PR-RAS'!E179</f>
        <v>5256.77</v>
      </c>
      <c r="E175" s="1">
        <v>0</v>
      </c>
      <c r="F175" s="1">
        <v>0</v>
      </c>
      <c r="G175" s="2">
        <f t="shared" si="0"/>
        <v>2511.7317600000001</v>
      </c>
      <c r="H175" s="2">
        <f t="shared" si="1"/>
        <v>0.52999999999974534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10740.25</v>
      </c>
      <c r="D176" s="1">
        <f>'PR-RAS'!E180</f>
        <v>29476.2</v>
      </c>
      <c r="E176" s="1">
        <v>0</v>
      </c>
      <c r="F176" s="1">
        <v>0</v>
      </c>
      <c r="G176" s="2">
        <f t="shared" si="0"/>
        <v>12196.213749999999</v>
      </c>
      <c r="H176" s="2">
        <f t="shared" si="1"/>
        <v>0.4500000000007276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3909.39</v>
      </c>
      <c r="D178" s="1">
        <f>'PR-RAS'!E182</f>
        <v>20169.38</v>
      </c>
      <c r="E178" s="1">
        <v>0</v>
      </c>
      <c r="F178" s="1">
        <v>0</v>
      </c>
      <c r="G178" s="2">
        <f t="shared" si="0"/>
        <v>7831.9225500000002</v>
      </c>
      <c r="H178" s="2">
        <f t="shared" si="1"/>
        <v>0.7700000000008913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3465.1</v>
      </c>
      <c r="D180" s="1">
        <f>'PR-RAS'!E184</f>
        <v>4730.6000000000004</v>
      </c>
      <c r="E180" s="1">
        <v>0</v>
      </c>
      <c r="F180" s="1">
        <v>0</v>
      </c>
      <c r="G180" s="2">
        <f t="shared" si="0"/>
        <v>2313.8077000000003</v>
      </c>
      <c r="H180" s="2">
        <f t="shared" si="1"/>
        <v>0.49999999999954525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822.64</v>
      </c>
      <c r="D181" s="1">
        <f>'PR-RAS'!E185</f>
        <v>933.74</v>
      </c>
      <c r="E181" s="1">
        <v>0</v>
      </c>
      <c r="F181" s="1">
        <v>0</v>
      </c>
      <c r="G181" s="2">
        <f t="shared" si="0"/>
        <v>484.22159999999997</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1254.55</v>
      </c>
      <c r="D182" s="1">
        <f>'PR-RAS'!E186</f>
        <v>1428.7</v>
      </c>
      <c r="E182" s="1">
        <v>0</v>
      </c>
      <c r="F182" s="1">
        <v>0</v>
      </c>
      <c r="G182" s="2">
        <f t="shared" si="0"/>
        <v>744.26294999999993</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8429.58</v>
      </c>
      <c r="D183" s="1">
        <f>'PR-RAS'!E187</f>
        <v>9039.1200000000008</v>
      </c>
      <c r="E183" s="1">
        <v>0</v>
      </c>
      <c r="F183" s="1">
        <v>0</v>
      </c>
      <c r="G183" s="2">
        <f t="shared" si="0"/>
        <v>4824.4232400000001</v>
      </c>
      <c r="H183" s="2">
        <f t="shared" si="1"/>
        <v>0.54000000000087311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1533.4899999999998</v>
      </c>
      <c r="D190" s="1">
        <f>'PR-RAS'!E194</f>
        <v>2409.16</v>
      </c>
      <c r="E190" s="1">
        <v>0</v>
      </c>
      <c r="F190" s="1">
        <v>0</v>
      </c>
      <c r="G190" s="2">
        <f t="shared" si="0"/>
        <v>1200.49209</v>
      </c>
      <c r="H190" s="2">
        <f t="shared" si="1"/>
        <v>0.6499999999996362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1193.24</v>
      </c>
      <c r="D191" s="1">
        <f>'PR-RAS'!E195</f>
        <v>772.05</v>
      </c>
      <c r="E191" s="1">
        <v>0</v>
      </c>
      <c r="F191" s="1">
        <v>0</v>
      </c>
      <c r="G191" s="2">
        <f t="shared" si="0"/>
        <v>520.09460000000001</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26.28</v>
      </c>
      <c r="D193" s="1">
        <f>'PR-RAS'!E197</f>
        <v>14.38</v>
      </c>
      <c r="E193" s="1">
        <v>0</v>
      </c>
      <c r="F193" s="1">
        <v>0</v>
      </c>
      <c r="G193" s="2">
        <f t="shared" si="0"/>
        <v>10.567680000000001</v>
      </c>
      <c r="H193" s="2">
        <f t="shared" si="1"/>
        <v>0.66000000000000192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173.09</v>
      </c>
      <c r="D194" s="1">
        <f>'PR-RAS'!E198</f>
        <v>150</v>
      </c>
      <c r="E194" s="1">
        <v>0</v>
      </c>
      <c r="F194" s="1">
        <v>0</v>
      </c>
      <c r="G194" s="2">
        <f t="shared" si="0"/>
        <v>91.306370000000015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338.04</v>
      </c>
      <c r="E195" s="1">
        <v>0</v>
      </c>
      <c r="F195" s="1">
        <v>0</v>
      </c>
      <c r="G195" s="2">
        <f t="shared" si="0"/>
        <v>131.15952000000001</v>
      </c>
      <c r="H195" s="2">
        <f t="shared" si="1"/>
        <v>4.0000000000020464E-2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710.29</v>
      </c>
      <c r="E196" s="1">
        <v>0</v>
      </c>
      <c r="F196" s="1">
        <v>0</v>
      </c>
      <c r="G196" s="2">
        <f t="shared" si="0"/>
        <v>277.01310000000001</v>
      </c>
      <c r="H196" s="2">
        <f t="shared" si="1"/>
        <v>0.28999999999996362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140.88</v>
      </c>
      <c r="D197" s="1">
        <f>'PR-RAS'!E201</f>
        <v>424.4</v>
      </c>
      <c r="E197" s="1">
        <v>0</v>
      </c>
      <c r="F197" s="1">
        <v>0</v>
      </c>
      <c r="G197" s="2">
        <f t="shared" si="0"/>
        <v>193.97728000000001</v>
      </c>
      <c r="H197" s="2">
        <f t="shared" si="1"/>
        <v>0.51999999999998181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562.87</v>
      </c>
      <c r="D198" s="1">
        <f>'PR-RAS'!E202</f>
        <v>1326.37</v>
      </c>
      <c r="E198" s="1">
        <v>0</v>
      </c>
      <c r="F198" s="1">
        <v>0</v>
      </c>
      <c r="G198" s="2">
        <f t="shared" si="0"/>
        <v>633.47516999999993</v>
      </c>
      <c r="H198" s="2">
        <f t="shared" si="1"/>
        <v>0.49999999999988631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562.87</v>
      </c>
      <c r="D212" s="1">
        <f>'PR-RAS'!E216</f>
        <v>1326.37</v>
      </c>
      <c r="E212" s="1">
        <v>0</v>
      </c>
      <c r="F212" s="1">
        <v>0</v>
      </c>
      <c r="G212" s="2">
        <f t="shared" si="0"/>
        <v>678.49370999999996</v>
      </c>
      <c r="H212" s="2">
        <f t="shared" si="1"/>
        <v>0.49999999999988631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562.87</v>
      </c>
      <c r="D213" s="1">
        <f>'PR-RAS'!E217</f>
        <v>786.46</v>
      </c>
      <c r="E213" s="1">
        <v>0</v>
      </c>
      <c r="F213" s="1">
        <v>0</v>
      </c>
      <c r="G213" s="2">
        <f t="shared" si="0"/>
        <v>452.78747999999996</v>
      </c>
      <c r="H213" s="2">
        <f t="shared" si="1"/>
        <v>0.59000000000003183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539.91</v>
      </c>
      <c r="E215" s="1">
        <v>0</v>
      </c>
      <c r="F215" s="1">
        <v>0</v>
      </c>
      <c r="G215" s="2">
        <f t="shared" si="0"/>
        <v>231.08147999999997</v>
      </c>
      <c r="H215" s="2">
        <f t="shared" si="1"/>
        <v>9.0000000000031832E-2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480</v>
      </c>
      <c r="E258" s="1">
        <v>0</v>
      </c>
      <c r="F258" s="1">
        <v>0</v>
      </c>
      <c r="G258" s="2">
        <f t="shared" si="0"/>
        <v>246.72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480</v>
      </c>
      <c r="E265" s="1">
        <v>0</v>
      </c>
      <c r="F265" s="1">
        <v>0</v>
      </c>
      <c r="G265" s="2">
        <f t="shared" si="0"/>
        <v>253.44</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480</v>
      </c>
      <c r="E266" s="1">
        <v>0</v>
      </c>
      <c r="F266" s="1">
        <v>0</v>
      </c>
      <c r="G266" s="2">
        <f t="shared" si="0"/>
        <v>254.4</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1408.77</v>
      </c>
      <c r="D269" s="1">
        <f>'PR-RAS'!E273</f>
        <v>1386.96</v>
      </c>
      <c r="E269" s="1">
        <v>0</v>
      </c>
      <c r="F269" s="1">
        <v>0</v>
      </c>
      <c r="G269" s="2">
        <f t="shared" si="0"/>
        <v>1120.9609200000002</v>
      </c>
      <c r="H269" s="2">
        <f t="shared" si="1"/>
        <v>0.26999999999998181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1408.77</v>
      </c>
      <c r="D270" s="1">
        <f>'PR-RAS'!E274</f>
        <v>1386.96</v>
      </c>
      <c r="E270" s="1">
        <v>0</v>
      </c>
      <c r="F270" s="1">
        <v>0</v>
      </c>
      <c r="G270" s="2">
        <f t="shared" si="0"/>
        <v>1125.1436100000003</v>
      </c>
      <c r="H270" s="2">
        <f t="shared" si="1"/>
        <v>0.26999999999998181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1408.77</v>
      </c>
      <c r="D272" s="1">
        <f>'PR-RAS'!E276</f>
        <v>1386.96</v>
      </c>
      <c r="E272" s="1">
        <v>0</v>
      </c>
      <c r="F272" s="1">
        <v>0</v>
      </c>
      <c r="G272" s="2">
        <f t="shared" si="0"/>
        <v>1133.5089900000003</v>
      </c>
      <c r="H272" s="2">
        <f t="shared" si="1"/>
        <v>0.26999999999998181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992046.87</v>
      </c>
      <c r="D295" s="1">
        <f>'PR-RAS'!E299</f>
        <v>1352074.5100000002</v>
      </c>
      <c r="E295" s="1">
        <v>0</v>
      </c>
      <c r="F295" s="1">
        <v>0</v>
      </c>
      <c r="G295" s="2">
        <f t="shared" si="12"/>
        <v>1086681.5916600002</v>
      </c>
      <c r="H295" s="2">
        <f t="shared" si="13"/>
        <v>0.61999999976251274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406.43000000005122</v>
      </c>
      <c r="D296" s="1">
        <f>'PR-RAS'!E300</f>
        <v>0</v>
      </c>
      <c r="E296" s="1">
        <v>0</v>
      </c>
      <c r="F296" s="1">
        <v>0</v>
      </c>
      <c r="G296" s="2">
        <f t="shared" si="12"/>
        <v>119.89685000001511</v>
      </c>
      <c r="H296" s="2">
        <f t="shared" si="13"/>
        <v>0.43000000005122274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175731.31000000029</v>
      </c>
      <c r="E297" s="1">
        <v>0</v>
      </c>
      <c r="F297" s="1">
        <v>0</v>
      </c>
      <c r="G297" s="2">
        <f t="shared" si="12"/>
        <v>104032.93552000016</v>
      </c>
      <c r="H297" s="2">
        <f t="shared" si="13"/>
        <v>0.31000000028871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30997.55</v>
      </c>
      <c r="D298" s="1">
        <f>'PR-RAS'!E302</f>
        <v>23816.2</v>
      </c>
      <c r="E298" s="1">
        <v>0</v>
      </c>
      <c r="F298" s="1">
        <v>0</v>
      </c>
      <c r="G298" s="2">
        <f t="shared" si="12"/>
        <v>23353.095149999997</v>
      </c>
      <c r="H298" s="2">
        <f t="shared" si="13"/>
        <v>0.65000000000145519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318.48</v>
      </c>
      <c r="D300" s="1">
        <f>'PR-RAS'!E304</f>
        <v>149244.35</v>
      </c>
      <c r="E300" s="1">
        <v>0</v>
      </c>
      <c r="F300" s="1">
        <v>0</v>
      </c>
      <c r="G300" s="2">
        <f t="shared" si="12"/>
        <v>89343.346819999992</v>
      </c>
      <c r="H300" s="2">
        <f t="shared" si="13"/>
        <v>0.83000000000583896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318.48</v>
      </c>
      <c r="D301" s="1">
        <f>'PR-RAS'!E305</f>
        <v>0</v>
      </c>
      <c r="E301" s="1">
        <v>0</v>
      </c>
      <c r="F301" s="1">
        <v>0</v>
      </c>
      <c r="G301" s="2">
        <f t="shared" si="12"/>
        <v>95.543999999999997</v>
      </c>
      <c r="H301" s="2">
        <f t="shared" si="13"/>
        <v>0.48000000000001819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4038.13</v>
      </c>
      <c r="D355" s="1">
        <f>'PR-RAS'!E360</f>
        <v>3376.48</v>
      </c>
      <c r="E355" s="1">
        <v>0</v>
      </c>
      <c r="F355" s="1">
        <v>0</v>
      </c>
      <c r="G355" s="2">
        <f t="shared" si="12"/>
        <v>3820.0458599999997</v>
      </c>
      <c r="H355" s="2">
        <f t="shared" si="13"/>
        <v>0.61000000000012733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4038.13</v>
      </c>
      <c r="D368" s="1">
        <f>'PR-RAS'!E373</f>
        <v>3376.48</v>
      </c>
      <c r="E368" s="1">
        <v>0</v>
      </c>
      <c r="F368" s="1">
        <v>0</v>
      </c>
      <c r="G368" s="2">
        <f t="shared" si="12"/>
        <v>3960.3300300000001</v>
      </c>
      <c r="H368" s="2">
        <f t="shared" si="13"/>
        <v>0.61000000000012733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4038.13</v>
      </c>
      <c r="D374" s="1">
        <f>'PR-RAS'!E379</f>
        <v>3376.48</v>
      </c>
      <c r="E374" s="1">
        <v>0</v>
      </c>
      <c r="F374" s="1">
        <v>0</v>
      </c>
      <c r="G374" s="2">
        <f t="shared" si="12"/>
        <v>4025.0765700000002</v>
      </c>
      <c r="H374" s="2">
        <f t="shared" si="13"/>
        <v>0.61000000000012733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4038.13</v>
      </c>
      <c r="D375" s="1">
        <f>'PR-RAS'!E380</f>
        <v>3376.48</v>
      </c>
      <c r="E375" s="1">
        <v>0</v>
      </c>
      <c r="F375" s="1">
        <v>0</v>
      </c>
      <c r="G375" s="2">
        <f t="shared" si="12"/>
        <v>4035.8676599999999</v>
      </c>
      <c r="H375" s="2">
        <f t="shared" si="13"/>
        <v>0.61000000000012733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4038.13</v>
      </c>
      <c r="D413" s="1">
        <f>'PR-RAS'!E418</f>
        <v>3376.48</v>
      </c>
      <c r="E413" s="1">
        <v>0</v>
      </c>
      <c r="F413" s="1">
        <v>0</v>
      </c>
      <c r="G413" s="2">
        <f t="shared" si="12"/>
        <v>4445.9290799999999</v>
      </c>
      <c r="H413" s="2">
        <f t="shared" si="13"/>
        <v>0.61000000000012733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992453.3</v>
      </c>
      <c r="D417" s="1">
        <f>'PR-RAS'!E422</f>
        <v>1176343.2</v>
      </c>
      <c r="E417" s="1">
        <v>0</v>
      </c>
      <c r="F417" s="1">
        <v>0</v>
      </c>
      <c r="G417" s="2">
        <f t="shared" si="12"/>
        <v>1391578.1152000001</v>
      </c>
      <c r="H417" s="2">
        <f t="shared" si="13"/>
        <v>0.5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996085</v>
      </c>
      <c r="D418" s="1">
        <f>'PR-RAS'!E423</f>
        <v>1355450.9900000002</v>
      </c>
      <c r="E418" s="1">
        <v>0</v>
      </c>
      <c r="F418" s="1">
        <v>0</v>
      </c>
      <c r="G418" s="2">
        <f t="shared" si="12"/>
        <v>1545813.5706600002</v>
      </c>
      <c r="H418" s="2">
        <f t="shared" si="13"/>
        <v>9.9999997764825821E-3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3631.6999999999534</v>
      </c>
      <c r="D420" s="1">
        <f>'PR-RAS'!E425</f>
        <v>179107.79000000027</v>
      </c>
      <c r="E420" s="1">
        <v>0</v>
      </c>
      <c r="F420" s="1">
        <v>0</v>
      </c>
      <c r="G420" s="2">
        <f t="shared" si="12"/>
        <v>151614.0103200002</v>
      </c>
      <c r="H420" s="2">
        <f t="shared" si="13"/>
        <v>0.50999999977648258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30997.55</v>
      </c>
      <c r="D421" s="1">
        <f>'PR-RAS'!E426</f>
        <v>23816.2</v>
      </c>
      <c r="E421" s="1">
        <v>0</v>
      </c>
      <c r="F421" s="1">
        <v>0</v>
      </c>
      <c r="G421" s="2">
        <f t="shared" si="12"/>
        <v>33024.578999999998</v>
      </c>
      <c r="H421" s="2">
        <f t="shared" si="13"/>
        <v>0.65000000000145519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318.48</v>
      </c>
      <c r="D423" s="1">
        <f>'PR-RAS'!E428</f>
        <v>149244.35</v>
      </c>
      <c r="E423" s="1">
        <v>0</v>
      </c>
      <c r="F423" s="1">
        <v>0</v>
      </c>
      <c r="G423" s="2">
        <f t="shared" si="12"/>
        <v>126096.62995999999</v>
      </c>
      <c r="H423" s="2">
        <f t="shared" si="13"/>
        <v>0.83000000000583896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992453.3</v>
      </c>
      <c r="D637" s="1">
        <f>'PR-RAS'!E643</f>
        <v>1176343.2</v>
      </c>
      <c r="E637" s="1">
        <v>0</v>
      </c>
      <c r="F637" s="1">
        <v>0</v>
      </c>
      <c r="G637" s="2">
        <f t="shared" si="14"/>
        <v>2127508.8492000001</v>
      </c>
      <c r="H637" s="2">
        <f t="shared" si="15"/>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996085</v>
      </c>
      <c r="D638" s="1">
        <f>'PR-RAS'!E644</f>
        <v>1355450.9900000002</v>
      </c>
      <c r="E638" s="1">
        <v>0</v>
      </c>
      <c r="F638" s="1">
        <v>0</v>
      </c>
      <c r="G638" s="2">
        <f t="shared" si="14"/>
        <v>2361350.7062600004</v>
      </c>
      <c r="H638" s="2">
        <f t="shared" si="15"/>
        <v>9.9999997764825821E-3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3631.6999999999534</v>
      </c>
      <c r="D640" s="1">
        <f>'PR-RAS'!E646</f>
        <v>179107.79000000027</v>
      </c>
      <c r="E640" s="1">
        <v>0</v>
      </c>
      <c r="F640" s="1">
        <v>0</v>
      </c>
      <c r="G640" s="2">
        <f t="shared" si="14"/>
        <v>231220.41192000033</v>
      </c>
      <c r="H640" s="2">
        <f t="shared" si="15"/>
        <v>0.50999999977648258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30997.55</v>
      </c>
      <c r="D641" s="1">
        <f>'PR-RAS'!E647</f>
        <v>23816.2</v>
      </c>
      <c r="E641" s="1">
        <v>0</v>
      </c>
      <c r="F641" s="1">
        <v>0</v>
      </c>
      <c r="G641" s="2">
        <f t="shared" si="14"/>
        <v>50323.167999999998</v>
      </c>
      <c r="H641" s="2">
        <f t="shared" si="15"/>
        <v>0.65000000000145519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27365.850000000046</v>
      </c>
      <c r="D643" s="1">
        <f>'PR-RAS'!E649</f>
        <v>0</v>
      </c>
      <c r="E643" s="1">
        <v>0</v>
      </c>
      <c r="F643" s="1">
        <v>0</v>
      </c>
      <c r="G643" s="2">
        <f t="shared" si="14"/>
        <v>17568.87570000003</v>
      </c>
      <c r="H643" s="2">
        <f t="shared" si="15"/>
        <v>0.14999999995416147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155291.59000000026</v>
      </c>
      <c r="E644" s="1">
        <v>0</v>
      </c>
      <c r="F644" s="1">
        <v>0</v>
      </c>
      <c r="G644" s="2">
        <f t="shared" si="14"/>
        <v>199704.98474000033</v>
      </c>
      <c r="H644" s="2">
        <f t="shared" si="15"/>
        <v>0.40999999974155799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71295.990000000005</v>
      </c>
      <c r="D646" s="1">
        <f>'PR-RAS'!E653</f>
        <v>34972.71</v>
      </c>
      <c r="E646" s="1">
        <v>0</v>
      </c>
      <c r="F646" s="1">
        <v>0</v>
      </c>
      <c r="G646" s="2">
        <f t="shared" si="14"/>
        <v>91100.709450000009</v>
      </c>
      <c r="H646" s="2">
        <f t="shared" si="15"/>
        <v>0.29999999999563443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209128.97</v>
      </c>
      <c r="D647" s="1">
        <f>'PR-RAS'!E654</f>
        <v>294866.93</v>
      </c>
      <c r="E647" s="1">
        <v>0</v>
      </c>
      <c r="F647" s="1">
        <v>0</v>
      </c>
      <c r="G647" s="2">
        <f t="shared" si="14"/>
        <v>516065.38818000001</v>
      </c>
      <c r="H647" s="2">
        <f t="shared" si="15"/>
        <v>0.10000000000582077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238901.65</v>
      </c>
      <c r="D648" s="1">
        <f>'PR-RAS'!E655</f>
        <v>315815.95</v>
      </c>
      <c r="E648" s="1">
        <v>0</v>
      </c>
      <c r="F648" s="1">
        <v>0</v>
      </c>
      <c r="G648" s="2">
        <f t="shared" si="14"/>
        <v>563235.20685000008</v>
      </c>
      <c r="H648" s="2">
        <f t="shared" si="15"/>
        <v>0.39999999999417923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41523.310000000027</v>
      </c>
      <c r="D649" s="1">
        <f>'PR-RAS'!E656</f>
        <v>14023.690000000002</v>
      </c>
      <c r="E649" s="1">
        <v>0</v>
      </c>
      <c r="F649" s="1">
        <v>0</v>
      </c>
      <c r="G649" s="2">
        <f t="shared" si="14"/>
        <v>45081.807120000019</v>
      </c>
      <c r="H649" s="2">
        <f t="shared" si="15"/>
        <v>0.62000000002444722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69</v>
      </c>
      <c r="D651" s="1">
        <f>'PR-RAS'!E658</f>
        <v>69</v>
      </c>
      <c r="E651" s="1">
        <v>0</v>
      </c>
      <c r="F651" s="1">
        <v>0</v>
      </c>
      <c r="G651" s="2">
        <f t="shared" si="14"/>
        <v>134.55000000000001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66</v>
      </c>
      <c r="D653" s="1">
        <f>'PR-RAS'!E660</f>
        <v>66</v>
      </c>
      <c r="E653" s="1">
        <v>0</v>
      </c>
      <c r="F653" s="1">
        <v>0</v>
      </c>
      <c r="G653" s="2">
        <f t="shared" si="14"/>
        <v>129.096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840052.41</v>
      </c>
      <c r="D676" s="1">
        <f>'PR-RAS'!E683</f>
        <v>941131.61</v>
      </c>
      <c r="E676" s="1">
        <v>0</v>
      </c>
      <c r="F676" s="1">
        <v>0</v>
      </c>
      <c r="G676" s="2">
        <f t="shared" si="14"/>
        <v>1837563.0502500001</v>
      </c>
      <c r="H676" s="2">
        <f t="shared" si="15"/>
        <v>0.80000000004656613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23933.93</v>
      </c>
      <c r="D717" s="1">
        <f>'PR-RAS'!E724</f>
        <v>30059.58</v>
      </c>
      <c r="E717" s="1">
        <v>0</v>
      </c>
      <c r="F717" s="1">
        <v>0</v>
      </c>
      <c r="G717" s="2">
        <f t="shared" si="14"/>
        <v>60182.012439999991</v>
      </c>
      <c r="H717" s="2">
        <f t="shared" si="15"/>
        <v>0.48999999999796273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1324.32</v>
      </c>
      <c r="E726" s="1">
        <v>0</v>
      </c>
      <c r="F726" s="1">
        <v>0</v>
      </c>
      <c r="G726" s="2">
        <f t="shared" si="14"/>
        <v>2880.3959999999997</v>
      </c>
      <c r="H726" s="2">
        <f t="shared" si="15"/>
        <v>0.63999999999987267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10851.26</v>
      </c>
      <c r="D727" s="1">
        <f>'PR-RAS'!E734</f>
        <v>13576.58</v>
      </c>
      <c r="E727" s="1">
        <v>0</v>
      </c>
      <c r="F727" s="1">
        <v>0</v>
      </c>
      <c r="G727" s="2">
        <f t="shared" si="14"/>
        <v>27591.208919999997</v>
      </c>
      <c r="H727" s="2">
        <f t="shared" si="15"/>
        <v>0.68000000000029104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2930</v>
      </c>
      <c r="D729" s="1">
        <f>'PR-RAS'!E736</f>
        <v>4362.3</v>
      </c>
      <c r="E729" s="1">
        <v>0</v>
      </c>
      <c r="F729" s="1">
        <v>0</v>
      </c>
      <c r="G729" s="2">
        <f t="shared" si="14"/>
        <v>8484.5488000000005</v>
      </c>
      <c r="H729" s="2">
        <f t="shared" si="15"/>
        <v>0.3000000000001819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542.23</v>
      </c>
      <c r="D731" s="1">
        <f>'PR-RAS'!E738</f>
        <v>673.24</v>
      </c>
      <c r="E731" s="1">
        <v>0</v>
      </c>
      <c r="F731" s="1">
        <v>0</v>
      </c>
      <c r="G731" s="2">
        <f t="shared" si="14"/>
        <v>1378.7583</v>
      </c>
      <c r="H731" s="2">
        <f t="shared" si="15"/>
        <v>0.47000000000002728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1193.24</v>
      </c>
      <c r="D734" s="1">
        <f>'PR-RAS'!E741</f>
        <v>772.05</v>
      </c>
      <c r="E734" s="1">
        <v>0</v>
      </c>
      <c r="F734" s="1">
        <v>0</v>
      </c>
      <c r="G734" s="2">
        <f t="shared" si="14"/>
        <v>2006.4702200000002</v>
      </c>
      <c r="H734" s="2">
        <f t="shared" si="15"/>
        <v>0.28999999999996362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480</v>
      </c>
      <c r="E843" s="1">
        <v>0</v>
      </c>
      <c r="F843" s="1">
        <v>0</v>
      </c>
      <c r="G843" s="2">
        <f t="shared" si="34"/>
        <v>808.31999999999994</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10643.29</v>
      </c>
      <c r="D1582" s="6"/>
      <c r="E1582" s="6">
        <v>0</v>
      </c>
      <c r="F1582" s="6">
        <v>0</v>
      </c>
      <c r="G1582" s="7">
        <f t="shared" ref="G1582:G1686" si="70">B1582/1000*C1582</f>
        <v>10.64329</v>
      </c>
      <c r="H1582" s="7">
        <f t="shared" ref="H1582:H1686" si="71">ABS(C1582-ROUND(C1582,0))</f>
        <v>0.29000000000087311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1357153.9400000002</v>
      </c>
      <c r="D1583" s="1">
        <v>0</v>
      </c>
      <c r="E1583" s="1">
        <v>0</v>
      </c>
      <c r="F1583" s="1">
        <v>0</v>
      </c>
      <c r="G1583" s="2">
        <f t="shared" si="70"/>
        <v>2714.3078800000003</v>
      </c>
      <c r="H1583" s="2">
        <f t="shared" si="71"/>
        <v>5.9999999823048711E-2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3630</v>
      </c>
      <c r="D1584" s="1">
        <v>0</v>
      </c>
      <c r="E1584" s="1">
        <v>0</v>
      </c>
      <c r="F1584" s="1">
        <v>0</v>
      </c>
      <c r="G1584" s="2">
        <f t="shared" si="70"/>
        <v>10.89</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1353523.9400000002</v>
      </c>
      <c r="D1585" s="1">
        <v>0</v>
      </c>
      <c r="E1585" s="1">
        <v>0</v>
      </c>
      <c r="F1585" s="1">
        <v>0</v>
      </c>
      <c r="G1585" s="2">
        <f t="shared" si="70"/>
        <v>5414.0957600000011</v>
      </c>
      <c r="H1585" s="2">
        <f t="shared" si="71"/>
        <v>5.9999999823048711E-2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1132779.52</v>
      </c>
      <c r="D1586" s="1">
        <v>0</v>
      </c>
      <c r="E1586" s="1">
        <v>0</v>
      </c>
      <c r="F1586" s="1">
        <v>0</v>
      </c>
      <c r="G1586" s="2">
        <f t="shared" si="70"/>
        <v>5663.8976000000002</v>
      </c>
      <c r="H1586" s="2">
        <f t="shared" si="71"/>
        <v>0.47999999998137355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219418.05</v>
      </c>
      <c r="D1587" s="1">
        <v>0</v>
      </c>
      <c r="E1587" s="1">
        <v>0</v>
      </c>
      <c r="F1587" s="1">
        <v>0</v>
      </c>
      <c r="G1587" s="2">
        <f t="shared" si="70"/>
        <v>1316.5083</v>
      </c>
      <c r="H1587" s="2">
        <f t="shared" si="71"/>
        <v>4.9999999988358468E-2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1326.37</v>
      </c>
      <c r="D1588" s="1">
        <v>0</v>
      </c>
      <c r="E1588" s="1">
        <v>0</v>
      </c>
      <c r="F1588" s="1">
        <v>0</v>
      </c>
      <c r="G1588" s="2">
        <f t="shared" si="70"/>
        <v>9.2845899999999997</v>
      </c>
      <c r="H1588" s="2">
        <f t="shared" si="71"/>
        <v>0.36999999999989086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1195628.25</v>
      </c>
      <c r="D1602" s="1">
        <v>0</v>
      </c>
      <c r="E1602" s="1">
        <v>0</v>
      </c>
      <c r="F1602" s="1">
        <v>0</v>
      </c>
      <c r="G1602" s="2">
        <f t="shared" si="70"/>
        <v>25108.19325</v>
      </c>
      <c r="H1602" s="2">
        <f t="shared" si="71"/>
        <v>0.25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758.63</v>
      </c>
      <c r="D1603" s="1">
        <v>0</v>
      </c>
      <c r="E1603" s="1">
        <v>0</v>
      </c>
      <c r="F1603" s="1">
        <v>0</v>
      </c>
      <c r="G1603" s="2">
        <f t="shared" si="70"/>
        <v>16.689859999999999</v>
      </c>
      <c r="H1603" s="2">
        <f t="shared" si="71"/>
        <v>0.37000000000000455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1194869.6200000001</v>
      </c>
      <c r="D1604" s="1">
        <v>0</v>
      </c>
      <c r="E1604" s="1">
        <v>0</v>
      </c>
      <c r="F1604" s="1">
        <v>0</v>
      </c>
      <c r="G1604" s="2">
        <f t="shared" si="70"/>
        <v>27482.001260000001</v>
      </c>
      <c r="H1604" s="2">
        <f t="shared" si="71"/>
        <v>0.37999999988824129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986849.65</v>
      </c>
      <c r="D1605" s="1">
        <v>0</v>
      </c>
      <c r="E1605" s="1">
        <v>0</v>
      </c>
      <c r="F1605" s="1">
        <v>0</v>
      </c>
      <c r="G1605" s="2">
        <f t="shared" si="70"/>
        <v>23684.391600000003</v>
      </c>
      <c r="H1605" s="2">
        <f t="shared" si="71"/>
        <v>0.34999999997671694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206200.89</v>
      </c>
      <c r="D1606" s="1">
        <v>0</v>
      </c>
      <c r="E1606" s="1">
        <v>0</v>
      </c>
      <c r="F1606" s="1">
        <v>0</v>
      </c>
      <c r="G1606" s="2">
        <f t="shared" si="70"/>
        <v>5155.0222500000009</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1321.23</v>
      </c>
      <c r="D1607" s="1">
        <v>0</v>
      </c>
      <c r="E1607" s="1">
        <v>0</v>
      </c>
      <c r="F1607" s="1">
        <v>0</v>
      </c>
      <c r="G1607" s="2">
        <f t="shared" si="70"/>
        <v>34.351979999999998</v>
      </c>
      <c r="H1607" s="2">
        <f t="shared" si="71"/>
        <v>0.23000000000001819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497.85</v>
      </c>
      <c r="D1612" s="1">
        <v>0</v>
      </c>
      <c r="E1612" s="1">
        <v>0</v>
      </c>
      <c r="F1612" s="1">
        <v>0</v>
      </c>
      <c r="G1612" s="2">
        <f t="shared" si="70"/>
        <v>15.433350000000001</v>
      </c>
      <c r="H1612" s="2">
        <f t="shared" si="71"/>
        <v>0.14999999999997726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172168.98000000021</v>
      </c>
      <c r="D1621" s="1">
        <v>0</v>
      </c>
      <c r="E1621" s="1">
        <v>0</v>
      </c>
      <c r="F1621" s="1">
        <v>0</v>
      </c>
      <c r="G1621" s="2">
        <f t="shared" si="70"/>
        <v>6886.7592000000086</v>
      </c>
      <c r="H1621" s="2">
        <f t="shared" si="71"/>
        <v>1.9999999785795808E-2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423.56</v>
      </c>
      <c r="D1622" s="1">
        <v>0</v>
      </c>
      <c r="E1622" s="1">
        <v>0</v>
      </c>
      <c r="F1622" s="1">
        <v>0</v>
      </c>
      <c r="G1622" s="2">
        <f t="shared" si="70"/>
        <v>17.365960000000001</v>
      </c>
      <c r="H1622" s="2">
        <f t="shared" si="71"/>
        <v>0.43999999999999773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423.56</v>
      </c>
      <c r="D1628" s="1">
        <v>0</v>
      </c>
      <c r="E1628" s="1">
        <v>0</v>
      </c>
      <c r="F1628" s="1">
        <v>0</v>
      </c>
      <c r="G1628" s="2">
        <f t="shared" si="70"/>
        <v>19.907319999999999</v>
      </c>
      <c r="H1628" s="2">
        <f t="shared" si="71"/>
        <v>0.43999999999999773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423.56</v>
      </c>
      <c r="D1634" s="1">
        <v>0</v>
      </c>
      <c r="E1634" s="1">
        <v>0</v>
      </c>
      <c r="F1634" s="1">
        <v>0</v>
      </c>
      <c r="G1634" s="2">
        <f t="shared" si="70"/>
        <v>22.44868</v>
      </c>
      <c r="H1634" s="2">
        <f t="shared" si="71"/>
        <v>0.43999999999999773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423.56</v>
      </c>
      <c r="D1635" s="1">
        <v>0</v>
      </c>
      <c r="E1635" s="1">
        <v>0</v>
      </c>
      <c r="F1635" s="1">
        <v>0</v>
      </c>
      <c r="G1635" s="2">
        <f t="shared" si="70"/>
        <v>22.872240000000001</v>
      </c>
      <c r="H1635" s="2">
        <f t="shared" si="71"/>
        <v>0.43999999999999773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171745.42</v>
      </c>
      <c r="D1681" s="1">
        <v>0</v>
      </c>
      <c r="E1681" s="1">
        <v>0</v>
      </c>
      <c r="F1681" s="1">
        <v>0</v>
      </c>
      <c r="G1681" s="2">
        <f t="shared" si="70"/>
        <v>17174.542000000001</v>
      </c>
      <c r="H1681" s="2">
        <f t="shared" si="71"/>
        <v>0.42000000001280569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2979</v>
      </c>
      <c r="D1682" s="1">
        <v>0</v>
      </c>
      <c r="E1682" s="1">
        <v>0</v>
      </c>
      <c r="F1682" s="1">
        <v>0</v>
      </c>
      <c r="G1682" s="2">
        <f t="shared" si="70"/>
        <v>300.87900000000002</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168766.42</v>
      </c>
      <c r="D1683" s="1">
        <v>0</v>
      </c>
      <c r="E1683" s="1">
        <v>0</v>
      </c>
      <c r="F1683" s="1">
        <v>0</v>
      </c>
      <c r="G1683" s="2">
        <f t="shared" si="70"/>
        <v>17214.17484</v>
      </c>
      <c r="H1683" s="2">
        <f t="shared" si="71"/>
        <v>0.42000000001280569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15000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992453.3</v>
      </c>
      <c r="I16" s="298">
        <f>'PR-RAS'!E6</f>
        <v>1176343.2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992046.87</v>
      </c>
      <c r="I17" s="298">
        <f>'PR-RAS'!E152</f>
        <v>1352074.5100000002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27365.850000000046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155291.59000000026</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10643.29</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172168.98000000021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423.56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171745.42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0"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992453.3</v>
      </c>
      <c r="E6" s="59">
        <f>E7+E43+E49+E82+E106+E125+E134+E140</f>
        <v>1176343.2</v>
      </c>
      <c r="F6" s="44">
        <f t="shared" ref="F6:F132" si="0">IF(D6&lt;&gt;0,IF(E6/D6&gt;=100,"&gt;&gt;100",E6/D6*100),"-")</f>
        <v>118.52882145688869</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858191.04</v>
      </c>
      <c r="E49" s="59">
        <f>E50+E53+E58+E61+E64+E68+E71+E74+E77</f>
        <v>994577.82</v>
      </c>
      <c r="F49" s="44">
        <f t="shared" si="0"/>
        <v>115.89235655501599</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840052.41</v>
      </c>
      <c r="E68" s="59">
        <f t="shared" si="11"/>
        <v>941131.61</v>
      </c>
      <c r="F68" s="44">
        <f t="shared" si="0"/>
        <v>112.03248735397354</v>
      </c>
    </row>
    <row r="69" spans="1:6" ht="12.75" customHeight="1" x14ac:dyDescent="0.2">
      <c r="A69" s="62" t="s">
        <v>188</v>
      </c>
      <c r="B69" s="63" t="s">
        <v>189</v>
      </c>
      <c r="C69" s="267" t="s">
        <v>188</v>
      </c>
      <c r="D69" s="193">
        <v>840052.41</v>
      </c>
      <c r="E69" s="193">
        <v>941131.61</v>
      </c>
      <c r="F69" s="44">
        <f t="shared" si="0"/>
        <v>112.03248735397354</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18138.63</v>
      </c>
      <c r="E77" s="59">
        <f t="shared" si="14"/>
        <v>53446.21</v>
      </c>
      <c r="F77" s="44">
        <f t="shared" si="0"/>
        <v>294.65406152504346</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18138.63</v>
      </c>
      <c r="E80" s="193">
        <v>53446.21</v>
      </c>
      <c r="F80" s="44">
        <f t="shared" si="0"/>
        <v>294.65406152504346</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23933.93</v>
      </c>
      <c r="E106" s="59">
        <f>E107+E112+E120+E124</f>
        <v>30059.58</v>
      </c>
      <c r="F106" s="44">
        <f t="shared" si="0"/>
        <v>125.59399981532495</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23933.93</v>
      </c>
      <c r="E112" s="59">
        <f t="shared" si="20"/>
        <v>30059.58</v>
      </c>
      <c r="F112" s="44">
        <f t="shared" si="0"/>
        <v>125.59399981532495</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23933.93</v>
      </c>
      <c r="E117" s="193">
        <v>30059.58</v>
      </c>
      <c r="F117" s="44">
        <f t="shared" si="0"/>
        <v>125.59399981532495</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3481.61</v>
      </c>
      <c r="E125" s="59">
        <f t="shared" si="22"/>
        <v>8600.7800000000007</v>
      </c>
      <c r="F125" s="44">
        <f t="shared" si="0"/>
        <v>247.03456159650278</v>
      </c>
    </row>
    <row r="126" spans="1:6" ht="12.75" customHeight="1" x14ac:dyDescent="0.2">
      <c r="A126" s="62">
        <v>661</v>
      </c>
      <c r="B126" s="64" t="s">
        <v>302</v>
      </c>
      <c r="C126" s="267" t="s">
        <v>303</v>
      </c>
      <c r="D126" s="59">
        <f t="shared" ref="D126:E126" si="23">SUM(D127:D128)</f>
        <v>2971.61</v>
      </c>
      <c r="E126" s="59">
        <f t="shared" si="23"/>
        <v>4610.7800000000007</v>
      </c>
      <c r="F126" s="44">
        <f t="shared" si="0"/>
        <v>155.16100699620745</v>
      </c>
    </row>
    <row r="127" spans="1:6" ht="12.75" customHeight="1" x14ac:dyDescent="0.2">
      <c r="A127" s="62">
        <v>6614</v>
      </c>
      <c r="B127" s="64" t="s">
        <v>304</v>
      </c>
      <c r="C127" s="267" t="s">
        <v>305</v>
      </c>
      <c r="D127" s="193">
        <v>601</v>
      </c>
      <c r="E127" s="193">
        <v>1088.5</v>
      </c>
      <c r="F127" s="44">
        <f t="shared" si="0"/>
        <v>181.11480865224624</v>
      </c>
    </row>
    <row r="128" spans="1:6" ht="12.75" customHeight="1" x14ac:dyDescent="0.2">
      <c r="A128" s="62">
        <v>6615</v>
      </c>
      <c r="B128" s="64" t="s">
        <v>306</v>
      </c>
      <c r="C128" s="267" t="s">
        <v>307</v>
      </c>
      <c r="D128" s="193">
        <v>2370.61</v>
      </c>
      <c r="E128" s="193">
        <v>3522.28</v>
      </c>
      <c r="F128" s="44">
        <f t="shared" si="0"/>
        <v>148.58116687266147</v>
      </c>
    </row>
    <row r="129" spans="1:6" ht="36" x14ac:dyDescent="0.2">
      <c r="A129" s="62">
        <v>663</v>
      </c>
      <c r="B129" s="181" t="s">
        <v>308</v>
      </c>
      <c r="C129" s="267" t="s">
        <v>309</v>
      </c>
      <c r="D129" s="59">
        <f t="shared" ref="D129:E129" si="24">SUM(D130:D133)</f>
        <v>510</v>
      </c>
      <c r="E129" s="59">
        <f t="shared" si="24"/>
        <v>3990</v>
      </c>
      <c r="F129" s="44">
        <f t="shared" si="0"/>
        <v>782.35294117647061</v>
      </c>
    </row>
    <row r="130" spans="1:6" ht="12.75" customHeight="1" x14ac:dyDescent="0.2">
      <c r="A130" s="62">
        <v>6631</v>
      </c>
      <c r="B130" s="64" t="s">
        <v>310</v>
      </c>
      <c r="C130" s="267" t="s">
        <v>311</v>
      </c>
      <c r="D130" s="193">
        <v>510</v>
      </c>
      <c r="E130" s="193">
        <v>1490</v>
      </c>
      <c r="F130" s="44">
        <f t="shared" si="0"/>
        <v>292.15686274509801</v>
      </c>
    </row>
    <row r="131" spans="1:6" ht="12.75" customHeight="1" x14ac:dyDescent="0.2">
      <c r="A131" s="62">
        <v>6632</v>
      </c>
      <c r="B131" s="181" t="s">
        <v>312</v>
      </c>
      <c r="C131" s="267" t="s">
        <v>313</v>
      </c>
      <c r="D131" s="193">
        <v>0</v>
      </c>
      <c r="E131" s="193">
        <v>2500</v>
      </c>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106846.72</v>
      </c>
      <c r="E134" s="59">
        <f t="shared" si="25"/>
        <v>143105.01999999999</v>
      </c>
      <c r="F134" s="44">
        <f t="shared" ref="F134:F229" si="26">IF(D134&lt;&gt;0,IF(E134/D134&gt;=100,"&gt;&gt;100",E134/D134*100),"-")</f>
        <v>133.93487418238013</v>
      </c>
    </row>
    <row r="135" spans="1:6" ht="24" x14ac:dyDescent="0.2">
      <c r="A135" s="62">
        <v>671</v>
      </c>
      <c r="B135" s="181" t="s">
        <v>320</v>
      </c>
      <c r="C135" s="267" t="s">
        <v>321</v>
      </c>
      <c r="D135" s="59">
        <f t="shared" ref="D135:E135" si="27">SUM(D136:D138)</f>
        <v>106846.72</v>
      </c>
      <c r="E135" s="59">
        <f t="shared" si="27"/>
        <v>143105.01999999999</v>
      </c>
      <c r="F135" s="44">
        <f t="shared" si="26"/>
        <v>133.93487418238013</v>
      </c>
    </row>
    <row r="136" spans="1:6" ht="12.75" customHeight="1" x14ac:dyDescent="0.2">
      <c r="A136" s="62">
        <v>6711</v>
      </c>
      <c r="B136" s="64" t="s">
        <v>322</v>
      </c>
      <c r="C136" s="267" t="s">
        <v>323</v>
      </c>
      <c r="D136" s="193">
        <v>106846.72</v>
      </c>
      <c r="E136" s="193">
        <v>143105.01999999999</v>
      </c>
      <c r="F136" s="44">
        <f t="shared" si="26"/>
        <v>133.93487418238013</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992046.87</v>
      </c>
      <c r="E152" s="59">
        <f>E153+E164+E202+E221+E230+E262+E273</f>
        <v>1352074.5100000002</v>
      </c>
      <c r="F152" s="44">
        <f t="shared" si="26"/>
        <v>136.2913941757611</v>
      </c>
    </row>
    <row r="153" spans="1:6" ht="12.75" customHeight="1" x14ac:dyDescent="0.2">
      <c r="A153" s="62">
        <v>31</v>
      </c>
      <c r="B153" s="63" t="s">
        <v>355</v>
      </c>
      <c r="C153" s="267" t="s">
        <v>34</v>
      </c>
      <c r="D153" s="59">
        <f t="shared" ref="D153:E153" si="30">D154+D159+D160</f>
        <v>843221.18</v>
      </c>
      <c r="E153" s="59">
        <f t="shared" si="30"/>
        <v>1129185.1200000001</v>
      </c>
      <c r="F153" s="44">
        <f t="shared" si="26"/>
        <v>133.91327765272689</v>
      </c>
    </row>
    <row r="154" spans="1:6" ht="12.75" customHeight="1" x14ac:dyDescent="0.2">
      <c r="A154" s="62">
        <v>311</v>
      </c>
      <c r="B154" s="63" t="s">
        <v>356</v>
      </c>
      <c r="C154" s="267" t="s">
        <v>357</v>
      </c>
      <c r="D154" s="59">
        <f t="shared" ref="D154:E154" si="31">SUM(D155:D158)</f>
        <v>709240.89</v>
      </c>
      <c r="E154" s="59">
        <f t="shared" si="31"/>
        <v>955959.81</v>
      </c>
      <c r="F154" s="44">
        <f t="shared" si="26"/>
        <v>134.78633613468057</v>
      </c>
    </row>
    <row r="155" spans="1:6" ht="12.75" customHeight="1" x14ac:dyDescent="0.2">
      <c r="A155" s="62">
        <v>3111</v>
      </c>
      <c r="B155" s="63" t="s">
        <v>358</v>
      </c>
      <c r="C155" s="267" t="s">
        <v>359</v>
      </c>
      <c r="D155" s="193">
        <v>696534.04</v>
      </c>
      <c r="E155" s="193">
        <v>933038.17</v>
      </c>
      <c r="F155" s="44">
        <f t="shared" si="26"/>
        <v>133.9544252568044</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8152.85</v>
      </c>
      <c r="E157" s="193">
        <v>16681.54</v>
      </c>
      <c r="F157" s="44">
        <f t="shared" si="26"/>
        <v>204.60992168382836</v>
      </c>
    </row>
    <row r="158" spans="1:6" ht="12.75" customHeight="1" x14ac:dyDescent="0.2">
      <c r="A158" s="62">
        <v>3114</v>
      </c>
      <c r="B158" s="64" t="s">
        <v>364</v>
      </c>
      <c r="C158" s="267" t="s">
        <v>365</v>
      </c>
      <c r="D158" s="193">
        <v>4554</v>
      </c>
      <c r="E158" s="193">
        <v>6240.1</v>
      </c>
      <c r="F158" s="44">
        <f t="shared" si="26"/>
        <v>137.0245937637242</v>
      </c>
    </row>
    <row r="159" spans="1:6" ht="12.75" customHeight="1" x14ac:dyDescent="0.2">
      <c r="A159" s="62">
        <v>312</v>
      </c>
      <c r="B159" s="64" t="s">
        <v>366</v>
      </c>
      <c r="C159" s="267" t="s">
        <v>367</v>
      </c>
      <c r="D159" s="193">
        <v>29206.06</v>
      </c>
      <c r="E159" s="193">
        <v>31991.91</v>
      </c>
      <c r="F159" s="44">
        <f t="shared" si="26"/>
        <v>109.53860260507579</v>
      </c>
    </row>
    <row r="160" spans="1:6" ht="12.75" customHeight="1" x14ac:dyDescent="0.2">
      <c r="A160" s="62">
        <v>313</v>
      </c>
      <c r="B160" s="64" t="s">
        <v>368</v>
      </c>
      <c r="C160" s="267" t="s">
        <v>369</v>
      </c>
      <c r="D160" s="59">
        <f t="shared" ref="D160:E160" si="32">SUM(D161:D163)</f>
        <v>104774.23</v>
      </c>
      <c r="E160" s="59">
        <f t="shared" si="32"/>
        <v>141233.4</v>
      </c>
      <c r="F160" s="44">
        <f t="shared" si="26"/>
        <v>134.79784103400235</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104774.23</v>
      </c>
      <c r="E162" s="193">
        <v>141216.43</v>
      </c>
      <c r="F162" s="44">
        <f t="shared" si="26"/>
        <v>134.78164430318409</v>
      </c>
    </row>
    <row r="163" spans="1:6" ht="12.75" customHeight="1" x14ac:dyDescent="0.2">
      <c r="A163" s="62">
        <v>3133</v>
      </c>
      <c r="B163" s="63" t="s">
        <v>374</v>
      </c>
      <c r="C163" s="267" t="s">
        <v>375</v>
      </c>
      <c r="D163" s="193">
        <v>0</v>
      </c>
      <c r="E163" s="193">
        <v>16.97</v>
      </c>
      <c r="F163" s="44" t="str">
        <f t="shared" si="26"/>
        <v>-</v>
      </c>
    </row>
    <row r="164" spans="1:6" ht="12.75" customHeight="1" x14ac:dyDescent="0.2">
      <c r="A164" s="69">
        <v>32</v>
      </c>
      <c r="B164" s="64" t="s">
        <v>376</v>
      </c>
      <c r="C164" s="267" t="s">
        <v>377</v>
      </c>
      <c r="D164" s="59">
        <f>D165+D170+D178+D188+D189+D194</f>
        <v>146854.04999999999</v>
      </c>
      <c r="E164" s="59">
        <f>E165+E170+E178+E188+E189+E194</f>
        <v>219696.06000000003</v>
      </c>
      <c r="F164" s="44">
        <f t="shared" si="26"/>
        <v>149.60163509280136</v>
      </c>
    </row>
    <row r="165" spans="1:6" ht="12.75" customHeight="1" x14ac:dyDescent="0.2">
      <c r="A165" s="62">
        <v>321</v>
      </c>
      <c r="B165" s="63" t="s">
        <v>378</v>
      </c>
      <c r="C165" s="267" t="s">
        <v>379</v>
      </c>
      <c r="D165" s="59">
        <f t="shared" ref="D165:E165" si="33">SUM(D166:D169)</f>
        <v>12778.16</v>
      </c>
      <c r="E165" s="59">
        <f t="shared" si="33"/>
        <v>16293.86</v>
      </c>
      <c r="F165" s="44">
        <f t="shared" si="26"/>
        <v>127.51335090498164</v>
      </c>
    </row>
    <row r="166" spans="1:6" ht="12.75" customHeight="1" x14ac:dyDescent="0.2">
      <c r="A166" s="62">
        <v>3211</v>
      </c>
      <c r="B166" s="63" t="s">
        <v>380</v>
      </c>
      <c r="C166" s="267" t="s">
        <v>381</v>
      </c>
      <c r="D166" s="193">
        <v>1256</v>
      </c>
      <c r="E166" s="193">
        <v>1880</v>
      </c>
      <c r="F166" s="44">
        <f t="shared" si="26"/>
        <v>149.68152866242036</v>
      </c>
    </row>
    <row r="167" spans="1:6" ht="12.75" customHeight="1" x14ac:dyDescent="0.2">
      <c r="A167" s="62">
        <v>3212</v>
      </c>
      <c r="B167" s="63" t="s">
        <v>382</v>
      </c>
      <c r="C167" s="267" t="s">
        <v>383</v>
      </c>
      <c r="D167" s="193">
        <v>10851.26</v>
      </c>
      <c r="E167" s="193">
        <v>13576.58</v>
      </c>
      <c r="F167" s="44">
        <f t="shared" si="26"/>
        <v>125.11524007350299</v>
      </c>
    </row>
    <row r="168" spans="1:6" ht="12.75" customHeight="1" x14ac:dyDescent="0.2">
      <c r="A168" s="62">
        <v>3213</v>
      </c>
      <c r="B168" s="63" t="s">
        <v>384</v>
      </c>
      <c r="C168" s="267" t="s">
        <v>385</v>
      </c>
      <c r="D168" s="193">
        <v>670.9</v>
      </c>
      <c r="E168" s="193">
        <v>837.28</v>
      </c>
      <c r="F168" s="44">
        <f t="shared" si="26"/>
        <v>124.79952302876734</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99999.189999999988</v>
      </c>
      <c r="E170" s="59">
        <f t="shared" si="34"/>
        <v>129958.53</v>
      </c>
      <c r="F170" s="44">
        <f t="shared" si="26"/>
        <v>129.95958267261966</v>
      </c>
    </row>
    <row r="171" spans="1:6" ht="12.75" customHeight="1" x14ac:dyDescent="0.2">
      <c r="A171" s="62">
        <v>3221</v>
      </c>
      <c r="B171" s="63" t="s">
        <v>390</v>
      </c>
      <c r="C171" s="267" t="s">
        <v>391</v>
      </c>
      <c r="D171" s="193">
        <v>6818.65</v>
      </c>
      <c r="E171" s="193">
        <v>9011.75</v>
      </c>
      <c r="F171" s="44">
        <f t="shared" si="26"/>
        <v>132.16325812294224</v>
      </c>
    </row>
    <row r="172" spans="1:6" ht="12.75" customHeight="1" x14ac:dyDescent="0.2">
      <c r="A172" s="62">
        <v>3222</v>
      </c>
      <c r="B172" s="63" t="s">
        <v>392</v>
      </c>
      <c r="C172" s="267" t="s">
        <v>393</v>
      </c>
      <c r="D172" s="193">
        <v>63862.52</v>
      </c>
      <c r="E172" s="193">
        <v>98048.44</v>
      </c>
      <c r="F172" s="44">
        <f t="shared" si="26"/>
        <v>153.53049018422701</v>
      </c>
    </row>
    <row r="173" spans="1:6" ht="12.75" customHeight="1" x14ac:dyDescent="0.2">
      <c r="A173" s="62">
        <v>3223</v>
      </c>
      <c r="B173" s="64" t="s">
        <v>394</v>
      </c>
      <c r="C173" s="267" t="s">
        <v>395</v>
      </c>
      <c r="D173" s="193">
        <v>24063.67</v>
      </c>
      <c r="E173" s="193">
        <v>21613.61</v>
      </c>
      <c r="F173" s="44">
        <f t="shared" si="26"/>
        <v>89.818427529965305</v>
      </c>
    </row>
    <row r="174" spans="1:6" ht="12.75" customHeight="1" x14ac:dyDescent="0.2">
      <c r="A174" s="62">
        <v>3224</v>
      </c>
      <c r="B174" s="64" t="s">
        <v>396</v>
      </c>
      <c r="C174" s="267" t="s">
        <v>397</v>
      </c>
      <c r="D174" s="193">
        <v>2042.64</v>
      </c>
      <c r="E174" s="193">
        <v>1284.73</v>
      </c>
      <c r="F174" s="44">
        <f t="shared" si="26"/>
        <v>62.895566521756152</v>
      </c>
    </row>
    <row r="175" spans="1:6" ht="12.75" customHeight="1" x14ac:dyDescent="0.2">
      <c r="A175" s="62">
        <v>3225</v>
      </c>
      <c r="B175" s="64" t="s">
        <v>398</v>
      </c>
      <c r="C175" s="267" t="s">
        <v>399</v>
      </c>
      <c r="D175" s="193">
        <v>2280.9</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930.81</v>
      </c>
      <c r="E177" s="193"/>
      <c r="F177" s="44">
        <f t="shared" si="26"/>
        <v>0</v>
      </c>
    </row>
    <row r="178" spans="1:6" ht="12.75" customHeight="1" x14ac:dyDescent="0.2">
      <c r="A178" s="62">
        <v>323</v>
      </c>
      <c r="B178" s="64" t="s">
        <v>404</v>
      </c>
      <c r="C178" s="267" t="s">
        <v>405</v>
      </c>
      <c r="D178" s="59">
        <f t="shared" ref="D178:E178" si="35">SUM(D179:D187)</f>
        <v>32543.21</v>
      </c>
      <c r="E178" s="59">
        <f t="shared" si="35"/>
        <v>71034.509999999995</v>
      </c>
      <c r="F178" s="44">
        <f t="shared" si="26"/>
        <v>218.27751472580607</v>
      </c>
    </row>
    <row r="179" spans="1:6" ht="12.75" customHeight="1" x14ac:dyDescent="0.2">
      <c r="A179" s="62">
        <v>3231</v>
      </c>
      <c r="B179" s="64" t="s">
        <v>406</v>
      </c>
      <c r="C179" s="267" t="s">
        <v>407</v>
      </c>
      <c r="D179" s="193">
        <v>3921.7</v>
      </c>
      <c r="E179" s="193">
        <v>5256.77</v>
      </c>
      <c r="F179" s="44">
        <f t="shared" si="26"/>
        <v>134.04314455465743</v>
      </c>
    </row>
    <row r="180" spans="1:6" ht="12.75" customHeight="1" x14ac:dyDescent="0.2">
      <c r="A180" s="62">
        <v>3232</v>
      </c>
      <c r="B180" s="64" t="s">
        <v>408</v>
      </c>
      <c r="C180" s="267" t="s">
        <v>409</v>
      </c>
      <c r="D180" s="193">
        <v>10740.25</v>
      </c>
      <c r="E180" s="193">
        <v>29476.2</v>
      </c>
      <c r="F180" s="44">
        <f t="shared" si="26"/>
        <v>274.44612555573661</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3909.39</v>
      </c>
      <c r="E182" s="193">
        <v>20169.38</v>
      </c>
      <c r="F182" s="44">
        <f t="shared" si="26"/>
        <v>515.92140973399944</v>
      </c>
    </row>
    <row r="183" spans="1:6" ht="12.75" customHeight="1" x14ac:dyDescent="0.2">
      <c r="A183" s="62">
        <v>3235</v>
      </c>
      <c r="B183" s="63" t="s">
        <v>414</v>
      </c>
      <c r="C183" s="267" t="s">
        <v>415</v>
      </c>
      <c r="D183" s="193">
        <v>0</v>
      </c>
      <c r="E183" s="193"/>
      <c r="F183" s="44" t="str">
        <f t="shared" si="26"/>
        <v>-</v>
      </c>
    </row>
    <row r="184" spans="1:6" ht="12.75" customHeight="1" x14ac:dyDescent="0.2">
      <c r="A184" s="62">
        <v>3236</v>
      </c>
      <c r="B184" s="63" t="s">
        <v>416</v>
      </c>
      <c r="C184" s="267" t="s">
        <v>417</v>
      </c>
      <c r="D184" s="193">
        <v>3465.1</v>
      </c>
      <c r="E184" s="193">
        <v>4730.6000000000004</v>
      </c>
      <c r="F184" s="44">
        <f t="shared" si="26"/>
        <v>136.52131251623331</v>
      </c>
    </row>
    <row r="185" spans="1:6" ht="12.75" customHeight="1" x14ac:dyDescent="0.2">
      <c r="A185" s="62">
        <v>3237</v>
      </c>
      <c r="B185" s="63" t="s">
        <v>418</v>
      </c>
      <c r="C185" s="267" t="s">
        <v>419</v>
      </c>
      <c r="D185" s="193">
        <v>822.64</v>
      </c>
      <c r="E185" s="193">
        <v>933.74</v>
      </c>
      <c r="F185" s="44">
        <f t="shared" si="26"/>
        <v>113.50530000972479</v>
      </c>
    </row>
    <row r="186" spans="1:6" ht="12.75" customHeight="1" x14ac:dyDescent="0.2">
      <c r="A186" s="62">
        <v>3238</v>
      </c>
      <c r="B186" s="63" t="s">
        <v>420</v>
      </c>
      <c r="C186" s="267" t="s">
        <v>421</v>
      </c>
      <c r="D186" s="193">
        <v>1254.55</v>
      </c>
      <c r="E186" s="193">
        <v>1428.7</v>
      </c>
      <c r="F186" s="44">
        <f t="shared" si="26"/>
        <v>113.88147144394405</v>
      </c>
    </row>
    <row r="187" spans="1:6" ht="12.75" customHeight="1" x14ac:dyDescent="0.2">
      <c r="A187" s="62">
        <v>3239</v>
      </c>
      <c r="B187" s="63" t="s">
        <v>422</v>
      </c>
      <c r="C187" s="267" t="s">
        <v>423</v>
      </c>
      <c r="D187" s="193">
        <v>8429.58</v>
      </c>
      <c r="E187" s="193">
        <v>9039.1200000000008</v>
      </c>
      <c r="F187" s="44">
        <f t="shared" si="26"/>
        <v>107.23096524381998</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1533.4899999999998</v>
      </c>
      <c r="E194" s="59">
        <f t="shared" si="36"/>
        <v>2409.16</v>
      </c>
      <c r="F194" s="44">
        <f t="shared" si="26"/>
        <v>157.10307859849104</v>
      </c>
    </row>
    <row r="195" spans="1:6" ht="12.75" customHeight="1" x14ac:dyDescent="0.2">
      <c r="A195" s="62">
        <v>3291</v>
      </c>
      <c r="B195" s="182" t="s">
        <v>438</v>
      </c>
      <c r="C195" s="267" t="s">
        <v>439</v>
      </c>
      <c r="D195" s="193">
        <v>1193.24</v>
      </c>
      <c r="E195" s="193">
        <v>772.05</v>
      </c>
      <c r="F195" s="44">
        <f t="shared" si="26"/>
        <v>64.701987864972679</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26.28</v>
      </c>
      <c r="E197" s="193">
        <v>14.38</v>
      </c>
      <c r="F197" s="44">
        <f t="shared" si="26"/>
        <v>54.718417047184175</v>
      </c>
    </row>
    <row r="198" spans="1:6" ht="12.75" customHeight="1" x14ac:dyDescent="0.2">
      <c r="A198" s="62">
        <v>3294</v>
      </c>
      <c r="B198" s="63" t="s">
        <v>444</v>
      </c>
      <c r="C198" s="267" t="s">
        <v>445</v>
      </c>
      <c r="D198" s="193">
        <v>173.09</v>
      </c>
      <c r="E198" s="193">
        <v>150</v>
      </c>
      <c r="F198" s="44">
        <f t="shared" si="26"/>
        <v>86.660119013230101</v>
      </c>
    </row>
    <row r="199" spans="1:6" ht="12.75" customHeight="1" x14ac:dyDescent="0.2">
      <c r="A199" s="62">
        <v>3295</v>
      </c>
      <c r="B199" s="63" t="s">
        <v>446</v>
      </c>
      <c r="C199" s="267" t="s">
        <v>447</v>
      </c>
      <c r="D199" s="193">
        <v>0</v>
      </c>
      <c r="E199" s="193">
        <v>338.04</v>
      </c>
      <c r="F199" s="44" t="str">
        <f t="shared" si="26"/>
        <v>-</v>
      </c>
    </row>
    <row r="200" spans="1:6" ht="12.75" customHeight="1" x14ac:dyDescent="0.2">
      <c r="A200" s="62" t="s">
        <v>448</v>
      </c>
      <c r="B200" s="63" t="s">
        <v>449</v>
      </c>
      <c r="C200" s="267" t="s">
        <v>448</v>
      </c>
      <c r="D200" s="193">
        <v>0</v>
      </c>
      <c r="E200" s="193">
        <v>710.29</v>
      </c>
      <c r="F200" s="44" t="str">
        <f t="shared" si="26"/>
        <v>-</v>
      </c>
    </row>
    <row r="201" spans="1:6" ht="12.75" customHeight="1" x14ac:dyDescent="0.2">
      <c r="A201" s="62">
        <v>3299</v>
      </c>
      <c r="B201" s="63" t="s">
        <v>450</v>
      </c>
      <c r="C201" s="267" t="s">
        <v>451</v>
      </c>
      <c r="D201" s="193">
        <v>140.88</v>
      </c>
      <c r="E201" s="193">
        <v>424.4</v>
      </c>
      <c r="F201" s="44">
        <f t="shared" si="26"/>
        <v>301.24929017603631</v>
      </c>
    </row>
    <row r="202" spans="1:6" ht="12.75" customHeight="1" x14ac:dyDescent="0.2">
      <c r="A202" s="62">
        <v>34</v>
      </c>
      <c r="B202" s="182" t="s">
        <v>452</v>
      </c>
      <c r="C202" s="267" t="s">
        <v>453</v>
      </c>
      <c r="D202" s="59">
        <f t="shared" ref="D202:E202" si="37">D203+D208+D216</f>
        <v>562.87</v>
      </c>
      <c r="E202" s="59">
        <f t="shared" si="37"/>
        <v>1326.37</v>
      </c>
      <c r="F202" s="44">
        <f t="shared" si="26"/>
        <v>235.64410965231755</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562.87</v>
      </c>
      <c r="E216" s="59">
        <f t="shared" si="40"/>
        <v>1326.37</v>
      </c>
      <c r="F216" s="44">
        <f t="shared" si="26"/>
        <v>235.64410965231755</v>
      </c>
    </row>
    <row r="217" spans="1:6" ht="12.75" customHeight="1" x14ac:dyDescent="0.2">
      <c r="A217" s="62">
        <v>3431</v>
      </c>
      <c r="B217" s="181" t="s">
        <v>482</v>
      </c>
      <c r="C217" s="267" t="s">
        <v>483</v>
      </c>
      <c r="D217" s="193">
        <v>562.87</v>
      </c>
      <c r="E217" s="193">
        <v>786.46</v>
      </c>
      <c r="F217" s="44">
        <f t="shared" si="26"/>
        <v>139.72320429228776</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v>539.91</v>
      </c>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480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480</v>
      </c>
      <c r="F269" s="44" t="str">
        <f t="shared" ref="F269:F272" si="59">IF(D269&lt;&gt;0,IF(E269/D269&gt;=100,"&gt;&gt;100",E269/D269*100),"-")</f>
        <v>-</v>
      </c>
    </row>
    <row r="270" spans="1:6" ht="12.75" customHeight="1" x14ac:dyDescent="0.2">
      <c r="A270" s="62">
        <v>3721</v>
      </c>
      <c r="B270" s="64" t="s">
        <v>579</v>
      </c>
      <c r="C270" s="267" t="s">
        <v>580</v>
      </c>
      <c r="D270" s="193">
        <v>0</v>
      </c>
      <c r="E270" s="193">
        <v>480</v>
      </c>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1408.77</v>
      </c>
      <c r="E273" s="59">
        <f t="shared" si="60"/>
        <v>1386.96</v>
      </c>
      <c r="F273" s="44">
        <f t="shared" ref="F273:F277" si="61">IF(D273&lt;&gt;0,IF(E273/D273&gt;=100,"&gt;&gt;100",E273/D273*100),"-")</f>
        <v>98.451840967652643</v>
      </c>
    </row>
    <row r="274" spans="1:6" ht="12.75" customHeight="1" x14ac:dyDescent="0.2">
      <c r="A274" s="62">
        <v>381</v>
      </c>
      <c r="B274" s="63" t="s">
        <v>587</v>
      </c>
      <c r="C274" s="267" t="s">
        <v>588</v>
      </c>
      <c r="D274" s="59">
        <f t="shared" ref="D274:E274" si="62">SUM(D275:D277)</f>
        <v>1408.77</v>
      </c>
      <c r="E274" s="59">
        <f t="shared" si="62"/>
        <v>1386.96</v>
      </c>
      <c r="F274" s="44">
        <f t="shared" si="61"/>
        <v>98.451840967652643</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1408.77</v>
      </c>
      <c r="E276" s="193">
        <v>1386.96</v>
      </c>
      <c r="F276" s="44">
        <f t="shared" si="61"/>
        <v>98.451840967652643</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992046.87</v>
      </c>
      <c r="E299" s="59">
        <f>E152-E297+E298</f>
        <v>1352074.5100000002</v>
      </c>
      <c r="F299" s="44">
        <f t="shared" si="68"/>
        <v>136.2913941757611</v>
      </c>
    </row>
    <row r="300" spans="1:6" ht="12.75" customHeight="1" x14ac:dyDescent="0.2">
      <c r="A300" s="62" t="s">
        <v>628</v>
      </c>
      <c r="B300" s="63" t="s">
        <v>639</v>
      </c>
      <c r="C300" s="267" t="s">
        <v>640</v>
      </c>
      <c r="D300" s="59">
        <f>IF(D6&gt;=D299,D6-D299,0)</f>
        <v>406.43000000005122</v>
      </c>
      <c r="E300" s="59">
        <f>IF(E6&gt;=E299,E6-E299,0)</f>
        <v>0</v>
      </c>
      <c r="F300" s="44">
        <f t="shared" si="68"/>
        <v>0</v>
      </c>
    </row>
    <row r="301" spans="1:6" ht="12.75" customHeight="1" x14ac:dyDescent="0.2">
      <c r="A301" s="62" t="s">
        <v>628</v>
      </c>
      <c r="B301" s="63" t="s">
        <v>641</v>
      </c>
      <c r="C301" s="267" t="s">
        <v>642</v>
      </c>
      <c r="D301" s="59">
        <f>IF(D299&gt;=D6,D299-D6,0)</f>
        <v>0</v>
      </c>
      <c r="E301" s="59">
        <f>IF(E299&gt;=E6,E299-E6,0)</f>
        <v>175731.31000000029</v>
      </c>
      <c r="F301" s="44" t="str">
        <f t="shared" si="68"/>
        <v>-</v>
      </c>
    </row>
    <row r="302" spans="1:6" ht="12.75" customHeight="1" x14ac:dyDescent="0.2">
      <c r="A302" s="62">
        <v>92211</v>
      </c>
      <c r="B302" s="63" t="s">
        <v>643</v>
      </c>
      <c r="C302" s="267" t="s">
        <v>644</v>
      </c>
      <c r="D302" s="193">
        <v>30997.55</v>
      </c>
      <c r="E302" s="193">
        <v>23816.2</v>
      </c>
      <c r="F302" s="44">
        <f t="shared" si="68"/>
        <v>76.832523860756737</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318.48</v>
      </c>
      <c r="E304" s="193">
        <v>149244.35</v>
      </c>
      <c r="F304" s="44" t="str">
        <f t="shared" si="68"/>
        <v>&gt;&gt;100</v>
      </c>
    </row>
    <row r="305" spans="1:6" ht="12" x14ac:dyDescent="0.2">
      <c r="A305" s="62">
        <v>9661</v>
      </c>
      <c r="B305" s="228" t="s">
        <v>649</v>
      </c>
      <c r="C305" s="267" t="s">
        <v>650</v>
      </c>
      <c r="D305" s="193">
        <v>318.48</v>
      </c>
      <c r="E305" s="193">
        <v>0</v>
      </c>
      <c r="F305" s="44">
        <f t="shared" si="68"/>
        <v>0</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4038.13</v>
      </c>
      <c r="E360" s="59">
        <f t="shared" si="86"/>
        <v>3376.48</v>
      </c>
      <c r="F360" s="44">
        <f t="shared" si="72"/>
        <v>83.614940578931339</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4038.13</v>
      </c>
      <c r="E373" s="59">
        <f t="shared" si="90"/>
        <v>3376.48</v>
      </c>
      <c r="F373" s="44">
        <f t="shared" si="72"/>
        <v>83.614940578931339</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4038.13</v>
      </c>
      <c r="E379" s="59">
        <f t="shared" si="92"/>
        <v>3376.48</v>
      </c>
      <c r="F379" s="44">
        <f t="shared" si="72"/>
        <v>83.614940578931339</v>
      </c>
    </row>
    <row r="380" spans="1:6" ht="12.75" customHeight="1" x14ac:dyDescent="0.2">
      <c r="A380" s="62">
        <v>4221</v>
      </c>
      <c r="B380" s="63" t="s">
        <v>694</v>
      </c>
      <c r="C380" s="267" t="s">
        <v>786</v>
      </c>
      <c r="D380" s="193">
        <v>4038.13</v>
      </c>
      <c r="E380" s="193">
        <v>3376.48</v>
      </c>
      <c r="F380" s="44">
        <f t="shared" si="72"/>
        <v>83.614940578931339</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4038.13</v>
      </c>
      <c r="E418" s="59">
        <f t="shared" si="102"/>
        <v>3376.48</v>
      </c>
      <c r="F418" s="44">
        <f t="shared" si="72"/>
        <v>83.614940578931339</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992453.3</v>
      </c>
      <c r="E422" s="59">
        <f>E6+E308</f>
        <v>1176343.2</v>
      </c>
      <c r="F422" s="44">
        <f t="shared" si="72"/>
        <v>118.52882145688869</v>
      </c>
    </row>
    <row r="423" spans="1:6" ht="12.75" customHeight="1" x14ac:dyDescent="0.2">
      <c r="A423" s="62" t="s">
        <v>628</v>
      </c>
      <c r="B423" s="63" t="s">
        <v>851</v>
      </c>
      <c r="C423" s="267" t="s">
        <v>852</v>
      </c>
      <c r="D423" s="59">
        <f t="shared" ref="D423:E423" si="103">D299+D360</f>
        <v>996085</v>
      </c>
      <c r="E423" s="59">
        <f t="shared" si="103"/>
        <v>1355450.9900000002</v>
      </c>
      <c r="F423" s="44">
        <f t="shared" si="72"/>
        <v>136.07784375831383</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3631.6999999999534</v>
      </c>
      <c r="E425" s="59">
        <f t="shared" si="105"/>
        <v>179107.79000000027</v>
      </c>
      <c r="F425" s="44">
        <f t="shared" si="72"/>
        <v>4931.7892447064069</v>
      </c>
    </row>
    <row r="426" spans="1:6" ht="12.75" customHeight="1" x14ac:dyDescent="0.2">
      <c r="A426" s="271" t="s">
        <v>857</v>
      </c>
      <c r="B426" s="182" t="s">
        <v>858</v>
      </c>
      <c r="C426" s="272" t="s">
        <v>859</v>
      </c>
      <c r="D426" s="59">
        <f t="shared" ref="D426:E426" si="106">IF(D302-D303+D419-D420&gt;=0,D302-D303+D419-D420,0)</f>
        <v>30997.55</v>
      </c>
      <c r="E426" s="59">
        <f t="shared" si="106"/>
        <v>23816.2</v>
      </c>
      <c r="F426" s="44">
        <f t="shared" si="72"/>
        <v>76.832523860756737</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318.48</v>
      </c>
      <c r="E428" s="80">
        <f t="shared" si="108"/>
        <v>149244.35</v>
      </c>
      <c r="F428" s="60" t="str">
        <f t="shared" si="72"/>
        <v>&gt;&gt;100</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992453.3</v>
      </c>
      <c r="E643" s="59">
        <f>E422+E430</f>
        <v>1176343.2</v>
      </c>
      <c r="F643" s="44">
        <f t="shared" si="109"/>
        <v>118.52882145688869</v>
      </c>
    </row>
    <row r="644" spans="1:6" ht="12.75" customHeight="1" x14ac:dyDescent="0.2">
      <c r="A644" s="62" t="s">
        <v>628</v>
      </c>
      <c r="B644" s="63" t="s">
        <v>1284</v>
      </c>
      <c r="C644" s="267" t="s">
        <v>1285</v>
      </c>
      <c r="D644" s="59">
        <f>D423+D535</f>
        <v>996085</v>
      </c>
      <c r="E644" s="59">
        <f>E423+E535</f>
        <v>1355450.9900000002</v>
      </c>
      <c r="F644" s="44">
        <f t="shared" si="109"/>
        <v>136.07784375831383</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3631.6999999999534</v>
      </c>
      <c r="E646" s="59">
        <f t="shared" si="164"/>
        <v>179107.79000000027</v>
      </c>
      <c r="F646" s="44">
        <f t="shared" si="109"/>
        <v>4931.7892447064069</v>
      </c>
    </row>
    <row r="647" spans="1:6" ht="24" x14ac:dyDescent="0.2">
      <c r="A647" s="271" t="s">
        <v>1290</v>
      </c>
      <c r="B647" s="63" t="s">
        <v>1291</v>
      </c>
      <c r="C647" s="272" t="s">
        <v>1290</v>
      </c>
      <c r="D647" s="59">
        <f>IF(D426-D427+D641-D642&gt;=0,D426-D427+D641-D642,0)</f>
        <v>30997.55</v>
      </c>
      <c r="E647" s="59">
        <f>IF(E426-E427+E641-E642&gt;=0,E426-E427+E641-E642,0)</f>
        <v>23816.2</v>
      </c>
      <c r="F647" s="44">
        <f t="shared" si="109"/>
        <v>76.832523860756737</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27365.850000000046</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155291.59000000026</v>
      </c>
      <c r="F650" s="44" t="str">
        <f t="shared" si="109"/>
        <v>-</v>
      </c>
    </row>
    <row r="651" spans="1:6" ht="24" x14ac:dyDescent="0.2">
      <c r="A651" s="269" t="s">
        <v>1298</v>
      </c>
      <c r="B651" s="183" t="s">
        <v>1299</v>
      </c>
      <c r="C651" s="270" t="s">
        <v>1298</v>
      </c>
      <c r="D651" s="195">
        <v>0</v>
      </c>
      <c r="E651" s="195"/>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71295.990000000005</v>
      </c>
      <c r="E653" s="193">
        <v>34972.71</v>
      </c>
      <c r="F653" s="44">
        <f t="shared" ref="F653:F740" si="167">IF(D653&lt;&gt;0,IF(E653/D653&gt;=100,"&gt;&gt;100",E653/D653*100),"-")</f>
        <v>49.052842943901886</v>
      </c>
    </row>
    <row r="654" spans="1:6" ht="12.75" customHeight="1" x14ac:dyDescent="0.2">
      <c r="A654" s="62" t="s">
        <v>1303</v>
      </c>
      <c r="B654" s="63" t="s">
        <v>1304</v>
      </c>
      <c r="C654" s="267" t="s">
        <v>1303</v>
      </c>
      <c r="D654" s="193">
        <v>209128.97</v>
      </c>
      <c r="E654" s="193">
        <v>294866.93</v>
      </c>
      <c r="F654" s="44">
        <f t="shared" si="167"/>
        <v>140.99764848456911</v>
      </c>
    </row>
    <row r="655" spans="1:6" ht="12.75" customHeight="1" x14ac:dyDescent="0.2">
      <c r="A655" s="62" t="s">
        <v>1305</v>
      </c>
      <c r="B655" s="63" t="s">
        <v>1306</v>
      </c>
      <c r="C655" s="267" t="s">
        <v>1305</v>
      </c>
      <c r="D655" s="193">
        <v>238901.65</v>
      </c>
      <c r="E655" s="193">
        <v>315815.95</v>
      </c>
      <c r="F655" s="44">
        <f t="shared" si="167"/>
        <v>132.19496391088131</v>
      </c>
    </row>
    <row r="656" spans="1:6" ht="24" x14ac:dyDescent="0.2">
      <c r="A656" s="62">
        <v>11</v>
      </c>
      <c r="B656" s="63" t="s">
        <v>1307</v>
      </c>
      <c r="C656" s="267" t="s">
        <v>1308</v>
      </c>
      <c r="D656" s="59">
        <f t="shared" ref="D656:E656" si="168">+D653+D654-D655</f>
        <v>41523.310000000027</v>
      </c>
      <c r="E656" s="59">
        <f t="shared" si="168"/>
        <v>14023.690000000002</v>
      </c>
      <c r="F656" s="44">
        <f t="shared" si="167"/>
        <v>33.77305421942517</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69</v>
      </c>
      <c r="E658" s="273">
        <v>69</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66</v>
      </c>
      <c r="E660" s="273">
        <v>66</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840052.41</v>
      </c>
      <c r="E683" s="191">
        <v>941131.61</v>
      </c>
      <c r="F683" s="70">
        <f t="shared" si="167"/>
        <v>112.03248735397354</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23933.93</v>
      </c>
      <c r="E724" s="191">
        <v>30059.58</v>
      </c>
      <c r="F724" s="70">
        <f t="shared" si="167"/>
        <v>125.59399981532495</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1324.32</v>
      </c>
      <c r="E733" s="191">
        <v>1324.32</v>
      </c>
      <c r="F733" s="70">
        <f t="shared" si="167"/>
        <v>100</v>
      </c>
    </row>
    <row r="734" spans="1:6" ht="12.75" customHeight="1" x14ac:dyDescent="0.2">
      <c r="A734" s="69">
        <v>32121</v>
      </c>
      <c r="B734" s="64" t="s">
        <v>1444</v>
      </c>
      <c r="C734" s="301" t="s">
        <v>1445</v>
      </c>
      <c r="D734" s="191">
        <v>10851.26</v>
      </c>
      <c r="E734" s="191">
        <v>13576.58</v>
      </c>
      <c r="F734" s="70">
        <f t="shared" si="167"/>
        <v>125.11524007350299</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2930</v>
      </c>
      <c r="E736" s="193">
        <v>4362.3</v>
      </c>
      <c r="F736" s="44">
        <f t="shared" si="167"/>
        <v>148.88395904436859</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542.23</v>
      </c>
      <c r="E738" s="193">
        <v>673.24</v>
      </c>
      <c r="F738" s="44">
        <f t="shared" si="167"/>
        <v>124.16133375136012</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1193.24</v>
      </c>
      <c r="E741" s="191">
        <v>772.05</v>
      </c>
      <c r="F741" s="70">
        <f t="shared" ref="F741:F1006" si="169">IF(D741&lt;&gt;0,IF(E741/D741&gt;=100,"&gt;&gt;100",E741/D741*100),"-")</f>
        <v>64.701987864972679</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v>480</v>
      </c>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10"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10643.29</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1357153.9400000002</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3630</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1353523.9400000002</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1132779.52</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219418.05</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1326.37</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1195628.25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v>758.63</v>
      </c>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1194869.6200000001</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986849.65</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206200.89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1321.23</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497.85</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172168.98000000021</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423.56</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423.56</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423.56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423.56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171745.42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2979</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168766.42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15000</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Nives</cp:lastModifiedBy>
  <cp:lastPrinted>2025-07-09T09:05:18Z</cp:lastPrinted>
  <dcterms:created xsi:type="dcterms:W3CDTF">2022-04-01T05:14:30Z</dcterms:created>
  <dcterms:modified xsi:type="dcterms:W3CDTF">2025-07-09T09:05:37Z</dcterms:modified>
</cp:coreProperties>
</file>